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'Sheet1'!$A$1:$S$64</definedName>
  </definedNames>
  <calcPr fullCalcOnLoad="1"/>
</workbook>
</file>

<file path=xl/comments1.xml><?xml version="1.0" encoding="utf-8"?>
<comments xmlns="http://schemas.openxmlformats.org/spreadsheetml/2006/main">
  <authors>
    <author>lammy</author>
  </authors>
  <commentList>
    <comment ref="A1" authorId="0">
      <text>
        <r>
          <rPr>
            <b/>
            <sz val="8"/>
            <rFont val="Tahoma"/>
            <family val="0"/>
          </rPr>
          <t>lammy:</t>
        </r>
        <r>
          <rPr>
            <sz val="8"/>
            <rFont val="Tahoma"/>
            <family val="0"/>
          </rPr>
          <t xml:space="preserve">
</t>
        </r>
        <r>
          <rPr>
            <b/>
            <sz val="16"/>
            <rFont val="Tahoma"/>
            <family val="2"/>
          </rPr>
          <t>must always tie figures to cashflow</t>
        </r>
      </text>
    </comment>
    <comment ref="A19" authorId="0">
      <text>
        <r>
          <rPr>
            <b/>
            <sz val="8"/>
            <rFont val="Tahoma"/>
            <family val="0"/>
          </rPr>
          <t>lammy:</t>
        </r>
        <r>
          <rPr>
            <sz val="8"/>
            <rFont val="Tahoma"/>
            <family val="0"/>
          </rPr>
          <t xml:space="preserve">
PBT</t>
        </r>
      </text>
    </comment>
  </commentList>
</comments>
</file>

<file path=xl/sharedStrings.xml><?xml version="1.0" encoding="utf-8"?>
<sst xmlns="http://schemas.openxmlformats.org/spreadsheetml/2006/main" count="80" uniqueCount="59">
  <si>
    <t>K &amp; N KENANGA HOLDINGS BERHAD</t>
  </si>
  <si>
    <t>SEGMENTAL REPORTING</t>
  </si>
  <si>
    <t>must always tie to cashflow</t>
  </si>
  <si>
    <t>FOR THE 2ND QUARTER ENDED 30 JUNE 2005</t>
  </si>
  <si>
    <t>Stock broking</t>
  </si>
  <si>
    <t>Futures</t>
  </si>
  <si>
    <t>Money lending</t>
  </si>
  <si>
    <t>Property Management</t>
  </si>
  <si>
    <t>Investment Management</t>
  </si>
  <si>
    <t>Investment Holding</t>
  </si>
  <si>
    <t>Others</t>
  </si>
  <si>
    <t>Eliminations</t>
  </si>
  <si>
    <t>Total</t>
  </si>
  <si>
    <t>RM'000</t>
  </si>
  <si>
    <t>Revenue</t>
  </si>
  <si>
    <t xml:space="preserve">  External sales</t>
  </si>
  <si>
    <t xml:space="preserve">  Inter-segment sales</t>
  </si>
  <si>
    <t>Total revenue</t>
  </si>
  <si>
    <t>Result</t>
  </si>
  <si>
    <t xml:space="preserve">  Segment results</t>
  </si>
  <si>
    <t xml:space="preserve">  Loss on disposal of</t>
  </si>
  <si>
    <t xml:space="preserve">    discontinuing</t>
  </si>
  <si>
    <t xml:space="preserve">    operations</t>
  </si>
  <si>
    <t xml:space="preserve">  Unallocated corporate </t>
  </si>
  <si>
    <t xml:space="preserve">    expenses</t>
  </si>
  <si>
    <t xml:space="preserve">  Profit from operation</t>
  </si>
  <si>
    <t>PBT</t>
  </si>
  <si>
    <t xml:space="preserve">  Finance cost, net</t>
  </si>
  <si>
    <t xml:space="preserve">  Share of results of </t>
  </si>
  <si>
    <t xml:space="preserve">    associates</t>
  </si>
  <si>
    <t xml:space="preserve">  Share of results of jointly </t>
  </si>
  <si>
    <t xml:space="preserve">    controlled entities</t>
  </si>
  <si>
    <t xml:space="preserve">  Taxation</t>
  </si>
  <si>
    <t xml:space="preserve">  Profit after taxation</t>
  </si>
  <si>
    <t xml:space="preserve">  Minority interest</t>
  </si>
  <si>
    <t xml:space="preserve">  Net profit for the year</t>
  </si>
  <si>
    <t>Assets</t>
  </si>
  <si>
    <t xml:space="preserve">  Segments assets</t>
  </si>
  <si>
    <t xml:space="preserve">  Investments in equity</t>
  </si>
  <si>
    <t xml:space="preserve">    method of associates</t>
  </si>
  <si>
    <t xml:space="preserve">    method of jointly</t>
  </si>
  <si>
    <t xml:space="preserve">  Unallocated corporate</t>
  </si>
  <si>
    <t xml:space="preserve">    assets</t>
  </si>
  <si>
    <t xml:space="preserve">  Consolidated total assets</t>
  </si>
  <si>
    <t>Liabilities</t>
  </si>
  <si>
    <t xml:space="preserve">  Segment liabilities</t>
  </si>
  <si>
    <t xml:space="preserve">    liabilities</t>
  </si>
  <si>
    <t xml:space="preserve">  Consolidated total </t>
  </si>
  <si>
    <t>Other information</t>
  </si>
  <si>
    <t xml:space="preserve">  Capital expenditure</t>
  </si>
  <si>
    <t xml:space="preserve">  Depreciation &amp; Amortisation</t>
  </si>
  <si>
    <t xml:space="preserve">  Impairment losses</t>
  </si>
  <si>
    <t xml:space="preserve">  Reversal of impairment</t>
  </si>
  <si>
    <t xml:space="preserve">    losses</t>
  </si>
  <si>
    <t xml:space="preserve">  Non-cash expenses other</t>
  </si>
  <si>
    <t xml:space="preserve">    than depreciation,</t>
  </si>
  <si>
    <t xml:space="preserve">    amortisation and </t>
  </si>
  <si>
    <t xml:space="preserve">    impairment losses</t>
  </si>
  <si>
    <t>Appendix 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</si>
</sst>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9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New Century Schoolbook"/>
      <family val="1"/>
    </font>
    <font>
      <i/>
      <sz val="16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6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8" fontId="2" fillId="0" borderId="0" xfId="0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72" fontId="2" fillId="0" borderId="0" xfId="15" applyNumberFormat="1" applyFont="1" applyFill="1" applyAlignment="1">
      <alignment/>
    </xf>
    <xf numFmtId="38" fontId="2" fillId="0" borderId="1" xfId="0" applyNumberFormat="1" applyFont="1" applyFill="1" applyBorder="1" applyAlignment="1">
      <alignment/>
    </xf>
    <xf numFmtId="38" fontId="1" fillId="0" borderId="1" xfId="15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center"/>
    </xf>
    <xf numFmtId="169" fontId="2" fillId="0" borderId="3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38" fontId="1" fillId="0" borderId="4" xfId="15" applyNumberFormat="1" applyFont="1" applyFill="1" applyBorder="1" applyAlignment="1">
      <alignment/>
    </xf>
    <xf numFmtId="169" fontId="2" fillId="0" borderId="4" xfId="0" applyNumberFormat="1" applyFont="1" applyFill="1" applyBorder="1" applyAlignment="1">
      <alignment/>
    </xf>
    <xf numFmtId="169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pkc\Local%20Settings\Temporary%20Internet%20Files\OLK2\segmental%20reporting%202Q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heet"/>
      <sheetName val="2005"/>
      <sheetName val="stock broking"/>
      <sheetName val="futures"/>
      <sheetName val="money lending"/>
      <sheetName val="property management"/>
      <sheetName val="investment mangement"/>
      <sheetName val="KNKHB"/>
      <sheetName val="others"/>
    </sheetNames>
    <sheetDataSet>
      <sheetData sheetId="2">
        <row r="11">
          <cell r="B11">
            <v>42692</v>
          </cell>
          <cell r="C11">
            <v>71343</v>
          </cell>
        </row>
        <row r="17">
          <cell r="B17">
            <v>-20048</v>
          </cell>
          <cell r="C17">
            <v>10602</v>
          </cell>
        </row>
        <row r="18">
          <cell r="C18">
            <v>0</v>
          </cell>
        </row>
        <row r="21">
          <cell r="C21">
            <v>0</v>
          </cell>
        </row>
        <row r="24">
          <cell r="B24">
            <v>-613</v>
          </cell>
          <cell r="C24">
            <v>-382</v>
          </cell>
        </row>
        <row r="25">
          <cell r="C25">
            <v>0</v>
          </cell>
        </row>
        <row r="27">
          <cell r="C27">
            <v>0</v>
          </cell>
        </row>
        <row r="29">
          <cell r="B29">
            <v>10991</v>
          </cell>
          <cell r="C29">
            <v>-4040</v>
          </cell>
        </row>
        <row r="31">
          <cell r="B31">
            <v>0</v>
          </cell>
          <cell r="C31">
            <v>0</v>
          </cell>
        </row>
        <row r="36">
          <cell r="B36">
            <v>804074</v>
          </cell>
          <cell r="C36">
            <v>796039</v>
          </cell>
        </row>
        <row r="48">
          <cell r="B48">
            <v>284465</v>
          </cell>
          <cell r="C48">
            <v>290703</v>
          </cell>
        </row>
        <row r="56">
          <cell r="B56">
            <v>4664</v>
          </cell>
          <cell r="C56">
            <v>996</v>
          </cell>
        </row>
        <row r="57">
          <cell r="B57">
            <v>5052</v>
          </cell>
          <cell r="C57">
            <v>6156</v>
          </cell>
        </row>
        <row r="58">
          <cell r="B58">
            <v>0</v>
          </cell>
        </row>
        <row r="59">
          <cell r="B59">
            <v>0</v>
          </cell>
          <cell r="C59">
            <v>0</v>
          </cell>
        </row>
        <row r="61">
          <cell r="B61">
            <v>23607</v>
          </cell>
          <cell r="C61">
            <v>1062</v>
          </cell>
        </row>
      </sheetData>
      <sheetData sheetId="3">
        <row r="11">
          <cell r="B11">
            <v>4287</v>
          </cell>
          <cell r="C11">
            <v>5485</v>
          </cell>
        </row>
        <row r="12">
          <cell r="B12">
            <v>0</v>
          </cell>
          <cell r="C12">
            <v>0</v>
          </cell>
        </row>
        <row r="17">
          <cell r="B17">
            <v>2079</v>
          </cell>
          <cell r="C17">
            <v>2694</v>
          </cell>
        </row>
        <row r="18">
          <cell r="B18">
            <v>0</v>
          </cell>
          <cell r="C18">
            <v>0</v>
          </cell>
        </row>
        <row r="21">
          <cell r="B21">
            <v>0</v>
          </cell>
          <cell r="C21">
            <v>0</v>
          </cell>
        </row>
        <row r="24">
          <cell r="B24">
            <v>-320</v>
          </cell>
          <cell r="C24">
            <v>-312</v>
          </cell>
        </row>
        <row r="25">
          <cell r="B25">
            <v>0</v>
          </cell>
          <cell r="C25">
            <v>0</v>
          </cell>
        </row>
        <row r="27">
          <cell r="B27">
            <v>0</v>
          </cell>
          <cell r="C27">
            <v>0</v>
          </cell>
        </row>
        <row r="29">
          <cell r="B29">
            <v>-511</v>
          </cell>
          <cell r="C29">
            <v>-657</v>
          </cell>
        </row>
        <row r="31">
          <cell r="B31">
            <v>0</v>
          </cell>
          <cell r="C31">
            <v>0</v>
          </cell>
        </row>
        <row r="36">
          <cell r="B36">
            <v>132908</v>
          </cell>
          <cell r="C36">
            <v>156189</v>
          </cell>
        </row>
        <row r="48">
          <cell r="B48">
            <v>123257</v>
          </cell>
        </row>
        <row r="56">
          <cell r="B56">
            <v>155</v>
          </cell>
          <cell r="C56">
            <v>197</v>
          </cell>
        </row>
        <row r="57">
          <cell r="B57">
            <v>79</v>
          </cell>
          <cell r="C57">
            <v>99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1">
          <cell r="B61">
            <v>105</v>
          </cell>
        </row>
        <row r="113">
          <cell r="C113">
            <v>148337</v>
          </cell>
        </row>
        <row r="155">
          <cell r="C155">
            <v>105</v>
          </cell>
        </row>
      </sheetData>
      <sheetData sheetId="4">
        <row r="11">
          <cell r="B11">
            <v>6021</v>
          </cell>
          <cell r="C11">
            <v>2579</v>
          </cell>
        </row>
        <row r="17">
          <cell r="B17">
            <v>9110</v>
          </cell>
          <cell r="C17">
            <v>3029</v>
          </cell>
        </row>
        <row r="18">
          <cell r="B18">
            <v>0</v>
          </cell>
          <cell r="C18">
            <v>0</v>
          </cell>
        </row>
        <row r="21">
          <cell r="B21">
            <v>0</v>
          </cell>
          <cell r="C21">
            <v>0</v>
          </cell>
        </row>
        <row r="24">
          <cell r="B24">
            <v>-3583</v>
          </cell>
          <cell r="C24">
            <v>-1307</v>
          </cell>
        </row>
        <row r="25">
          <cell r="B25">
            <v>0</v>
          </cell>
          <cell r="C25">
            <v>0</v>
          </cell>
        </row>
        <row r="27">
          <cell r="B27">
            <v>0</v>
          </cell>
          <cell r="C27">
            <v>0</v>
          </cell>
        </row>
        <row r="29">
          <cell r="B29">
            <v>-1560</v>
          </cell>
          <cell r="C29">
            <v>-477</v>
          </cell>
        </row>
        <row r="31">
          <cell r="B31">
            <v>0</v>
          </cell>
          <cell r="C31">
            <v>0</v>
          </cell>
        </row>
        <row r="36">
          <cell r="B36">
            <v>141936</v>
          </cell>
          <cell r="C36">
            <v>56195</v>
          </cell>
        </row>
        <row r="48">
          <cell r="B48">
            <v>127945</v>
          </cell>
          <cell r="C48">
            <v>50530</v>
          </cell>
        </row>
        <row r="56">
          <cell r="B56">
            <v>13</v>
          </cell>
          <cell r="C56">
            <v>108</v>
          </cell>
        </row>
        <row r="57">
          <cell r="B57">
            <v>53</v>
          </cell>
          <cell r="C57">
            <v>45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1">
          <cell r="B61">
            <v>-63</v>
          </cell>
          <cell r="C61">
            <v>0</v>
          </cell>
        </row>
      </sheetData>
      <sheetData sheetId="5">
        <row r="11">
          <cell r="B11">
            <v>2468</v>
          </cell>
          <cell r="C11">
            <v>2164</v>
          </cell>
        </row>
        <row r="12">
          <cell r="B12">
            <v>3290</v>
          </cell>
          <cell r="C12">
            <v>2950</v>
          </cell>
        </row>
        <row r="17">
          <cell r="B17">
            <v>1540</v>
          </cell>
          <cell r="C17">
            <v>1795</v>
          </cell>
        </row>
        <row r="18">
          <cell r="B18">
            <v>0</v>
          </cell>
          <cell r="C18">
            <v>0</v>
          </cell>
        </row>
        <row r="21">
          <cell r="B21">
            <v>0</v>
          </cell>
          <cell r="C21">
            <v>0</v>
          </cell>
        </row>
        <row r="24">
          <cell r="B24">
            <v>-1996</v>
          </cell>
          <cell r="C24">
            <v>-2037</v>
          </cell>
        </row>
        <row r="25">
          <cell r="B25">
            <v>0</v>
          </cell>
          <cell r="C25">
            <v>0</v>
          </cell>
        </row>
        <row r="27">
          <cell r="B27">
            <v>0</v>
          </cell>
          <cell r="C27">
            <v>0</v>
          </cell>
        </row>
        <row r="29">
          <cell r="B29">
            <v>-358</v>
          </cell>
          <cell r="C29">
            <v>0</v>
          </cell>
        </row>
        <row r="31">
          <cell r="B31">
            <v>0</v>
          </cell>
          <cell r="C31">
            <v>0</v>
          </cell>
        </row>
        <row r="36">
          <cell r="B36">
            <v>131450</v>
          </cell>
          <cell r="C36">
            <v>132422</v>
          </cell>
        </row>
        <row r="48">
          <cell r="B48">
            <v>102651</v>
          </cell>
          <cell r="C48">
            <v>102219</v>
          </cell>
        </row>
        <row r="56">
          <cell r="B56">
            <v>621</v>
          </cell>
          <cell r="C56">
            <v>4309</v>
          </cell>
        </row>
        <row r="57">
          <cell r="B57">
            <v>2300</v>
          </cell>
          <cell r="C57">
            <v>1242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1">
          <cell r="B61">
            <v>0</v>
          </cell>
          <cell r="C61">
            <v>0</v>
          </cell>
        </row>
      </sheetData>
      <sheetData sheetId="6">
        <row r="11">
          <cell r="H11">
            <v>619</v>
          </cell>
          <cell r="I11">
            <v>625</v>
          </cell>
        </row>
        <row r="12">
          <cell r="H12">
            <v>227</v>
          </cell>
          <cell r="I12">
            <v>253</v>
          </cell>
        </row>
        <row r="17">
          <cell r="H17">
            <v>-589</v>
          </cell>
          <cell r="I17">
            <v>-363</v>
          </cell>
        </row>
        <row r="18">
          <cell r="H18">
            <v>0</v>
          </cell>
          <cell r="I18">
            <v>0</v>
          </cell>
        </row>
        <row r="21">
          <cell r="H21">
            <v>0</v>
          </cell>
          <cell r="I21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7">
          <cell r="H27">
            <v>0</v>
          </cell>
          <cell r="I27">
            <v>0</v>
          </cell>
        </row>
        <row r="29">
          <cell r="H29">
            <v>-11</v>
          </cell>
          <cell r="I29">
            <v>0</v>
          </cell>
        </row>
        <row r="31">
          <cell r="H31">
            <v>0</v>
          </cell>
          <cell r="I31">
            <v>0</v>
          </cell>
        </row>
        <row r="36">
          <cell r="H36">
            <v>19601</v>
          </cell>
          <cell r="I36">
            <v>8724</v>
          </cell>
        </row>
        <row r="37">
          <cell r="H37">
            <v>0</v>
          </cell>
          <cell r="I37">
            <v>0</v>
          </cell>
        </row>
        <row r="39">
          <cell r="H39">
            <v>0</v>
          </cell>
          <cell r="I39">
            <v>0</v>
          </cell>
        </row>
        <row r="42">
          <cell r="H42">
            <v>0</v>
          </cell>
          <cell r="I42">
            <v>0</v>
          </cell>
        </row>
        <row r="48">
          <cell r="H48">
            <v>602</v>
          </cell>
          <cell r="I48">
            <v>252</v>
          </cell>
        </row>
        <row r="49">
          <cell r="H49">
            <v>0</v>
          </cell>
          <cell r="I49">
            <v>0</v>
          </cell>
        </row>
        <row r="56">
          <cell r="H56">
            <v>447</v>
          </cell>
          <cell r="I56">
            <v>125</v>
          </cell>
        </row>
        <row r="57">
          <cell r="H57">
            <v>112</v>
          </cell>
          <cell r="I57">
            <v>55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1">
          <cell r="H61">
            <v>-5</v>
          </cell>
          <cell r="I61">
            <v>1</v>
          </cell>
        </row>
      </sheetData>
      <sheetData sheetId="7">
        <row r="11">
          <cell r="B11">
            <v>157</v>
          </cell>
          <cell r="C11">
            <v>200</v>
          </cell>
        </row>
        <row r="12">
          <cell r="B12">
            <v>266</v>
          </cell>
          <cell r="C12">
            <v>60</v>
          </cell>
        </row>
        <row r="17">
          <cell r="B17">
            <v>1048</v>
          </cell>
          <cell r="C17">
            <v>2188</v>
          </cell>
        </row>
        <row r="24">
          <cell r="B24">
            <v>0</v>
          </cell>
          <cell r="C24">
            <v>0</v>
          </cell>
        </row>
        <row r="29">
          <cell r="B29">
            <v>-647</v>
          </cell>
          <cell r="C29">
            <v>-722</v>
          </cell>
        </row>
        <row r="36">
          <cell r="B36">
            <v>915835</v>
          </cell>
          <cell r="C36">
            <v>928270</v>
          </cell>
        </row>
        <row r="48">
          <cell r="B48">
            <v>308170</v>
          </cell>
        </row>
        <row r="56">
          <cell r="B56">
            <v>6</v>
          </cell>
          <cell r="C56">
            <v>98</v>
          </cell>
        </row>
        <row r="57">
          <cell r="B57">
            <v>15</v>
          </cell>
          <cell r="C57">
            <v>1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1">
          <cell r="B61">
            <v>-78</v>
          </cell>
          <cell r="C61">
            <v>232</v>
          </cell>
        </row>
        <row r="103">
          <cell r="C103">
            <v>308975</v>
          </cell>
        </row>
      </sheetData>
      <sheetData sheetId="8">
        <row r="11">
          <cell r="AB11">
            <v>14</v>
          </cell>
          <cell r="AC11">
            <v>205</v>
          </cell>
        </row>
        <row r="12">
          <cell r="AB12">
            <v>100</v>
          </cell>
          <cell r="AC12">
            <v>0</v>
          </cell>
        </row>
        <row r="17">
          <cell r="AB17">
            <v>-435</v>
          </cell>
          <cell r="AC17">
            <v>-369</v>
          </cell>
        </row>
        <row r="18">
          <cell r="AB18">
            <v>0</v>
          </cell>
          <cell r="AC18">
            <v>0</v>
          </cell>
        </row>
        <row r="21">
          <cell r="AB21">
            <v>0</v>
          </cell>
          <cell r="AC21">
            <v>0</v>
          </cell>
        </row>
        <row r="24">
          <cell r="AB24">
            <v>-61</v>
          </cell>
          <cell r="AC24">
            <v>0</v>
          </cell>
        </row>
        <row r="25">
          <cell r="AB25">
            <v>0</v>
          </cell>
          <cell r="AC25">
            <v>0</v>
          </cell>
        </row>
        <row r="27">
          <cell r="AB27">
            <v>0</v>
          </cell>
          <cell r="AC27">
            <v>0</v>
          </cell>
        </row>
        <row r="29">
          <cell r="AB29">
            <v>-20</v>
          </cell>
          <cell r="AC29">
            <v>-41</v>
          </cell>
        </row>
        <row r="31">
          <cell r="AB31">
            <v>0</v>
          </cell>
          <cell r="AC31">
            <v>0</v>
          </cell>
        </row>
        <row r="36">
          <cell r="AB36">
            <v>323435</v>
          </cell>
          <cell r="AC36">
            <v>304852</v>
          </cell>
        </row>
        <row r="37">
          <cell r="AB37">
            <v>0</v>
          </cell>
          <cell r="AC37">
            <v>0</v>
          </cell>
        </row>
        <row r="39">
          <cell r="AB39">
            <v>0</v>
          </cell>
          <cell r="AC39">
            <v>0</v>
          </cell>
        </row>
        <row r="42">
          <cell r="AB42">
            <v>0</v>
          </cell>
          <cell r="AC42">
            <v>0</v>
          </cell>
        </row>
        <row r="48">
          <cell r="AB48">
            <v>4751</v>
          </cell>
          <cell r="AC48">
            <v>2259</v>
          </cell>
        </row>
        <row r="49">
          <cell r="AB49">
            <v>0</v>
          </cell>
          <cell r="AC49">
            <v>0</v>
          </cell>
        </row>
        <row r="56">
          <cell r="AB56">
            <v>105</v>
          </cell>
          <cell r="AC56">
            <v>57</v>
          </cell>
        </row>
        <row r="57">
          <cell r="AB57">
            <v>23</v>
          </cell>
          <cell r="AC57">
            <v>3</v>
          </cell>
        </row>
        <row r="58">
          <cell r="AB58">
            <v>0</v>
          </cell>
          <cell r="AC58">
            <v>0</v>
          </cell>
        </row>
        <row r="59">
          <cell r="AB59">
            <v>0</v>
          </cell>
          <cell r="AC59">
            <v>0</v>
          </cell>
        </row>
        <row r="61">
          <cell r="AB61">
            <v>0</v>
          </cell>
          <cell r="AC61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8"/>
  <sheetViews>
    <sheetView tabSelected="1" workbookViewId="0" topLeftCell="A52">
      <selection activeCell="A48" sqref="A48"/>
    </sheetView>
  </sheetViews>
  <sheetFormatPr defaultColWidth="9.140625" defaultRowHeight="12.75"/>
  <cols>
    <col min="1" max="1" width="34.28125" style="2" customWidth="1"/>
    <col min="2" max="2" width="15.140625" style="2" customWidth="1"/>
    <col min="3" max="3" width="14.421875" style="2" customWidth="1"/>
    <col min="4" max="4" width="14.8515625" style="2" customWidth="1"/>
    <col min="5" max="6" width="15.140625" style="2" customWidth="1"/>
    <col min="7" max="7" width="15.8515625" style="2" customWidth="1"/>
    <col min="8" max="8" width="16.140625" style="2" customWidth="1"/>
    <col min="9" max="9" width="17.00390625" style="2" customWidth="1"/>
    <col min="10" max="10" width="16.7109375" style="2" customWidth="1"/>
    <col min="11" max="11" width="16.57421875" style="2" customWidth="1"/>
    <col min="12" max="12" width="12.57421875" style="2" customWidth="1"/>
    <col min="13" max="13" width="15.140625" style="2" customWidth="1"/>
    <col min="14" max="14" width="12.7109375" style="2" customWidth="1"/>
    <col min="15" max="15" width="14.421875" style="2" customWidth="1"/>
    <col min="16" max="16" width="15.57421875" style="2" customWidth="1"/>
    <col min="17" max="17" width="15.421875" style="2" customWidth="1"/>
    <col min="18" max="19" width="18.7109375" style="1" customWidth="1"/>
    <col min="20" max="20" width="12.8515625" style="2" bestFit="1" customWidth="1"/>
    <col min="21" max="16384" width="9.140625" style="2" customWidth="1"/>
  </cols>
  <sheetData>
    <row r="1" ht="20.25">
      <c r="A1" s="1" t="s">
        <v>0</v>
      </c>
    </row>
    <row r="2" spans="1:18" ht="20.25">
      <c r="A2" s="1"/>
      <c r="R2" s="5" t="s">
        <v>58</v>
      </c>
    </row>
    <row r="3" spans="1:20" ht="20.25">
      <c r="A3" s="1" t="s">
        <v>1</v>
      </c>
      <c r="T3" s="3" t="s">
        <v>2</v>
      </c>
    </row>
    <row r="4" ht="20.25">
      <c r="A4" s="1" t="s">
        <v>3</v>
      </c>
    </row>
    <row r="5" ht="20.25"/>
    <row r="6" ht="20.25"/>
    <row r="7" ht="20.25"/>
    <row r="8" spans="2:19" ht="20.25">
      <c r="B8" s="25" t="s">
        <v>4</v>
      </c>
      <c r="C8" s="25"/>
      <c r="D8" s="25" t="s">
        <v>5</v>
      </c>
      <c r="E8" s="25"/>
      <c r="F8" s="25" t="s">
        <v>6</v>
      </c>
      <c r="G8" s="25"/>
      <c r="H8" s="25" t="s">
        <v>7</v>
      </c>
      <c r="I8" s="25"/>
      <c r="J8" s="25" t="s">
        <v>8</v>
      </c>
      <c r="K8" s="25"/>
      <c r="L8" s="25" t="s">
        <v>9</v>
      </c>
      <c r="M8" s="25"/>
      <c r="N8" s="25" t="s">
        <v>10</v>
      </c>
      <c r="O8" s="25"/>
      <c r="P8" s="25" t="s">
        <v>11</v>
      </c>
      <c r="Q8" s="25"/>
      <c r="R8" s="24" t="s">
        <v>12</v>
      </c>
      <c r="S8" s="24"/>
    </row>
    <row r="9" ht="20.25">
      <c r="Q9" s="6"/>
    </row>
    <row r="10" spans="2:19" s="4" customFormat="1" ht="20.25">
      <c r="B10" s="4">
        <v>2005</v>
      </c>
      <c r="C10" s="4">
        <v>2004</v>
      </c>
      <c r="D10" s="4">
        <v>2005</v>
      </c>
      <c r="E10" s="4">
        <v>2004</v>
      </c>
      <c r="F10" s="4">
        <v>2005</v>
      </c>
      <c r="G10" s="4">
        <v>2004</v>
      </c>
      <c r="H10" s="4">
        <v>2005</v>
      </c>
      <c r="I10" s="4">
        <v>2004</v>
      </c>
      <c r="J10" s="4">
        <v>2005</v>
      </c>
      <c r="K10" s="4">
        <v>2004</v>
      </c>
      <c r="L10" s="4">
        <v>2005</v>
      </c>
      <c r="M10" s="4">
        <v>2004</v>
      </c>
      <c r="N10" s="4">
        <v>2005</v>
      </c>
      <c r="O10" s="4">
        <v>2004</v>
      </c>
      <c r="P10" s="4">
        <v>2005</v>
      </c>
      <c r="Q10" s="4">
        <v>2004</v>
      </c>
      <c r="R10" s="5">
        <v>2005</v>
      </c>
      <c r="S10" s="5">
        <v>2004</v>
      </c>
    </row>
    <row r="11" spans="2:20" s="4" customFormat="1" ht="2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  <c r="G11" s="4" t="s">
        <v>13</v>
      </c>
      <c r="H11" s="4" t="s">
        <v>13</v>
      </c>
      <c r="I11" s="4" t="s">
        <v>13</v>
      </c>
      <c r="J11" s="4" t="s">
        <v>13</v>
      </c>
      <c r="K11" s="4" t="s">
        <v>13</v>
      </c>
      <c r="L11" s="4" t="s">
        <v>13</v>
      </c>
      <c r="M11" s="4" t="s">
        <v>13</v>
      </c>
      <c r="N11" s="4" t="s">
        <v>13</v>
      </c>
      <c r="O11" s="4" t="s">
        <v>13</v>
      </c>
      <c r="P11" s="4" t="s">
        <v>13</v>
      </c>
      <c r="Q11" s="4" t="s">
        <v>13</v>
      </c>
      <c r="R11" s="5" t="s">
        <v>13</v>
      </c>
      <c r="S11" s="5" t="s">
        <v>13</v>
      </c>
      <c r="T11" s="6"/>
    </row>
    <row r="12" spans="1:20" ht="20.25">
      <c r="A12" s="1" t="s">
        <v>14</v>
      </c>
      <c r="T12" s="6"/>
    </row>
    <row r="13" spans="1:20" ht="20.25">
      <c r="A13" s="2" t="s">
        <v>15</v>
      </c>
      <c r="B13" s="7">
        <f>+'[1]stock broking'!B11</f>
        <v>42692</v>
      </c>
      <c r="C13" s="7">
        <f>+'[1]stock broking'!C11</f>
        <v>71343</v>
      </c>
      <c r="D13" s="7">
        <f>+'[1]futures'!B11</f>
        <v>4287</v>
      </c>
      <c r="E13" s="7">
        <f>+'[1]futures'!C11</f>
        <v>5485</v>
      </c>
      <c r="F13" s="7">
        <f>+'[1]money lending'!B11</f>
        <v>6021</v>
      </c>
      <c r="G13" s="7">
        <f>+'[1]money lending'!C11</f>
        <v>2579</v>
      </c>
      <c r="H13" s="7">
        <f>+'[1]property management'!B11</f>
        <v>2468</v>
      </c>
      <c r="I13" s="7">
        <f>+'[1]property management'!C11</f>
        <v>2164</v>
      </c>
      <c r="J13" s="7">
        <f>+'[1]investment mangement'!H11</f>
        <v>619</v>
      </c>
      <c r="K13" s="7">
        <f>+'[1]investment mangement'!I11</f>
        <v>625</v>
      </c>
      <c r="L13" s="7">
        <f>+'[1]KNKHB'!B11</f>
        <v>157</v>
      </c>
      <c r="M13" s="7">
        <f>+'[1]KNKHB'!C11</f>
        <v>200</v>
      </c>
      <c r="N13" s="7">
        <f>+'[1]others'!AB11+10+1</f>
        <v>25</v>
      </c>
      <c r="O13" s="7">
        <f>+'[1]others'!AC11+3</f>
        <v>208</v>
      </c>
      <c r="P13" s="7">
        <v>0</v>
      </c>
      <c r="Q13" s="7">
        <v>0</v>
      </c>
      <c r="R13" s="8">
        <f>+P13+N13+L13+J13+H13+F13+D13+B13</f>
        <v>56269</v>
      </c>
      <c r="S13" s="9">
        <f>+Q13+O13+M13+K13+I13+G13+E13+C13</f>
        <v>82604</v>
      </c>
      <c r="T13" s="10"/>
    </row>
    <row r="14" spans="1:19" ht="20.25">
      <c r="A14" s="2" t="s">
        <v>16</v>
      </c>
      <c r="B14" s="11">
        <v>0</v>
      </c>
      <c r="C14" s="11">
        <f>+'[1]stock broking'!C12</f>
        <v>0</v>
      </c>
      <c r="D14" s="11">
        <f>+'[1]futures'!B12</f>
        <v>0</v>
      </c>
      <c r="E14" s="11">
        <f>+'[1]futures'!C12</f>
        <v>0</v>
      </c>
      <c r="F14" s="11">
        <f>+'[1]money lending'!B12</f>
        <v>0</v>
      </c>
      <c r="G14" s="11">
        <f>+'[1]money lending'!C12</f>
        <v>0</v>
      </c>
      <c r="H14" s="11">
        <f>+'[1]property management'!B12</f>
        <v>3290</v>
      </c>
      <c r="I14" s="11">
        <f>+'[1]property management'!C12</f>
        <v>2950</v>
      </c>
      <c r="J14" s="11">
        <f>+'[1]investment mangement'!H12</f>
        <v>227</v>
      </c>
      <c r="K14" s="11">
        <f>+'[1]investment mangement'!I12</f>
        <v>253</v>
      </c>
      <c r="L14" s="11">
        <f>+'[1]KNKHB'!B12</f>
        <v>266</v>
      </c>
      <c r="M14" s="11">
        <f>+'[1]KNKHB'!C12</f>
        <v>60</v>
      </c>
      <c r="N14" s="11">
        <f>+'[1]others'!AB12</f>
        <v>100</v>
      </c>
      <c r="O14" s="11">
        <f>+'[1]others'!AC12</f>
        <v>0</v>
      </c>
      <c r="P14" s="11">
        <v>-3883</v>
      </c>
      <c r="Q14" s="11">
        <f>-3204-59</f>
        <v>-3263</v>
      </c>
      <c r="R14" s="12">
        <f>+P14+N14+L14+J14+H14+F14+D14+B14</f>
        <v>0</v>
      </c>
      <c r="S14" s="13">
        <f>+Q14+O14+M14+K14+I14+G14+E14+C14</f>
        <v>0</v>
      </c>
    </row>
    <row r="15" spans="1:19" ht="20.25">
      <c r="A15" s="1" t="s">
        <v>17</v>
      </c>
      <c r="B15" s="7">
        <f>SUM(B13:B14)</f>
        <v>42692</v>
      </c>
      <c r="C15" s="7">
        <f aca="true" t="shared" si="0" ref="C15:S15">SUM(C13:C14)</f>
        <v>71343</v>
      </c>
      <c r="D15" s="7">
        <f t="shared" si="0"/>
        <v>4287</v>
      </c>
      <c r="E15" s="7">
        <f t="shared" si="0"/>
        <v>5485</v>
      </c>
      <c r="F15" s="7">
        <f t="shared" si="0"/>
        <v>6021</v>
      </c>
      <c r="G15" s="7">
        <f t="shared" si="0"/>
        <v>2579</v>
      </c>
      <c r="H15" s="7">
        <f t="shared" si="0"/>
        <v>5758</v>
      </c>
      <c r="I15" s="7">
        <f t="shared" si="0"/>
        <v>5114</v>
      </c>
      <c r="J15" s="7">
        <f t="shared" si="0"/>
        <v>846</v>
      </c>
      <c r="K15" s="7">
        <f t="shared" si="0"/>
        <v>878</v>
      </c>
      <c r="L15" s="7">
        <f t="shared" si="0"/>
        <v>423</v>
      </c>
      <c r="M15" s="7">
        <f t="shared" si="0"/>
        <v>260</v>
      </c>
      <c r="N15" s="7">
        <f t="shared" si="0"/>
        <v>125</v>
      </c>
      <c r="O15" s="7">
        <f t="shared" si="0"/>
        <v>208</v>
      </c>
      <c r="P15" s="7">
        <f t="shared" si="0"/>
        <v>-3883</v>
      </c>
      <c r="Q15" s="7">
        <f t="shared" si="0"/>
        <v>-3263</v>
      </c>
      <c r="R15" s="14">
        <f t="shared" si="0"/>
        <v>56269</v>
      </c>
      <c r="S15" s="14">
        <f t="shared" si="0"/>
        <v>82604</v>
      </c>
    </row>
    <row r="16" spans="2:19" ht="2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15"/>
      <c r="S16" s="14"/>
    </row>
    <row r="17" spans="2:19" ht="2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5"/>
      <c r="S17" s="14"/>
    </row>
    <row r="18" spans="1:19" ht="20.25">
      <c r="A18" s="1" t="s">
        <v>18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5"/>
      <c r="S18" s="14"/>
    </row>
    <row r="19" spans="1:21" ht="20.25">
      <c r="A19" s="2" t="s">
        <v>19</v>
      </c>
      <c r="B19" s="7">
        <f>+'[1]stock broking'!B17</f>
        <v>-20048</v>
      </c>
      <c r="C19" s="7">
        <f>+'[1]stock broking'!C17</f>
        <v>10602</v>
      </c>
      <c r="D19" s="7">
        <f>+'[1]futures'!B17</f>
        <v>2079</v>
      </c>
      <c r="E19" s="7">
        <f>+'[1]futures'!C17</f>
        <v>2694</v>
      </c>
      <c r="F19" s="7">
        <f>+'[1]money lending'!B17</f>
        <v>9110</v>
      </c>
      <c r="G19" s="7">
        <f>+'[1]money lending'!C17</f>
        <v>3029</v>
      </c>
      <c r="H19" s="7">
        <f>+'[1]property management'!B17</f>
        <v>1540</v>
      </c>
      <c r="I19" s="7">
        <f>+'[1]property management'!C17</f>
        <v>1795</v>
      </c>
      <c r="J19" s="7">
        <f>+'[1]investment mangement'!H17</f>
        <v>-589</v>
      </c>
      <c r="K19" s="7">
        <f>+'[1]investment mangement'!I17</f>
        <v>-363</v>
      </c>
      <c r="L19" s="7">
        <f>+'[1]KNKHB'!B17</f>
        <v>1048</v>
      </c>
      <c r="M19" s="7">
        <f>+'[1]KNKHB'!C17</f>
        <v>2188</v>
      </c>
      <c r="N19" s="7">
        <f>+'[1]others'!AB17-1</f>
        <v>-436</v>
      </c>
      <c r="O19" s="7">
        <f>+'[1]others'!AC17-2</f>
        <v>-371</v>
      </c>
      <c r="P19" s="7">
        <v>-1993</v>
      </c>
      <c r="Q19" s="7">
        <v>-1980</v>
      </c>
      <c r="R19" s="8">
        <f>+P19+N19+L19+J19+H19+F19+D19+B19</f>
        <v>-9289</v>
      </c>
      <c r="S19" s="9">
        <f>+Q19+O19+M19+K19+I19+G19+E19+C19</f>
        <v>17594</v>
      </c>
      <c r="T19" s="16"/>
      <c r="U19" s="16"/>
    </row>
    <row r="20" spans="1:19" ht="20.25">
      <c r="A20" s="2" t="s">
        <v>20</v>
      </c>
      <c r="B20" s="7">
        <v>0</v>
      </c>
      <c r="C20" s="7">
        <f>+'[1]stock broking'!C18</f>
        <v>0</v>
      </c>
      <c r="D20" s="7">
        <f>+'[1]futures'!B18</f>
        <v>0</v>
      </c>
      <c r="E20" s="7">
        <f>+'[1]futures'!C18</f>
        <v>0</v>
      </c>
      <c r="F20" s="7">
        <f>+'[1]money lending'!B18</f>
        <v>0</v>
      </c>
      <c r="G20" s="7">
        <f>+'[1]money lending'!C18</f>
        <v>0</v>
      </c>
      <c r="H20" s="7">
        <f>+'[1]property management'!B18</f>
        <v>0</v>
      </c>
      <c r="I20" s="7">
        <f>+'[1]property management'!C18</f>
        <v>0</v>
      </c>
      <c r="J20" s="7">
        <f>+'[1]investment mangement'!H18</f>
        <v>0</v>
      </c>
      <c r="K20" s="7">
        <f>+'[1]investment mangement'!I18</f>
        <v>0</v>
      </c>
      <c r="L20" s="7">
        <f>+'[1]KNKHB'!B18</f>
        <v>0</v>
      </c>
      <c r="M20" s="7">
        <f>+'[1]KNKHB'!C18</f>
        <v>0</v>
      </c>
      <c r="N20" s="7">
        <f>+'[1]others'!AB18</f>
        <v>0</v>
      </c>
      <c r="O20" s="7">
        <f>+'[1]others'!AC18</f>
        <v>0</v>
      </c>
      <c r="P20" s="7"/>
      <c r="Q20" s="7"/>
      <c r="R20" s="15"/>
      <c r="S20" s="9">
        <f>+Q20+O20+M20+K20+I20+G20+E20+C20</f>
        <v>0</v>
      </c>
    </row>
    <row r="21" spans="1:19" ht="20.25">
      <c r="A21" s="2" t="s">
        <v>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5"/>
      <c r="S21" s="14"/>
    </row>
    <row r="22" spans="1:19" ht="20.25">
      <c r="A22" s="2" t="s">
        <v>22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5"/>
      <c r="S22" s="14"/>
    </row>
    <row r="23" spans="1:19" ht="20.25">
      <c r="A23" s="2" t="s">
        <v>23</v>
      </c>
      <c r="B23" s="7">
        <v>0</v>
      </c>
      <c r="C23" s="7">
        <f>+'[1]stock broking'!C21</f>
        <v>0</v>
      </c>
      <c r="D23" s="7">
        <f>+'[1]futures'!B21</f>
        <v>0</v>
      </c>
      <c r="E23" s="7">
        <f>+'[1]futures'!C21</f>
        <v>0</v>
      </c>
      <c r="F23" s="7">
        <f>+'[1]money lending'!B21</f>
        <v>0</v>
      </c>
      <c r="G23" s="7">
        <f>+'[1]money lending'!C21</f>
        <v>0</v>
      </c>
      <c r="H23" s="7">
        <f>+'[1]property management'!B21</f>
        <v>0</v>
      </c>
      <c r="I23" s="7">
        <f>+'[1]property management'!C21</f>
        <v>0</v>
      </c>
      <c r="J23" s="7">
        <f>+'[1]investment mangement'!H21</f>
        <v>0</v>
      </c>
      <c r="K23" s="7">
        <f>+'[1]investment mangement'!I21</f>
        <v>0</v>
      </c>
      <c r="L23" s="7">
        <f>+'[1]KNKHB'!B21</f>
        <v>0</v>
      </c>
      <c r="M23" s="7">
        <f>+'[1]KNKHB'!C21</f>
        <v>0</v>
      </c>
      <c r="N23" s="7">
        <f>+'[1]others'!AB21</f>
        <v>0</v>
      </c>
      <c r="O23" s="7">
        <f>+'[1]others'!AC21</f>
        <v>0</v>
      </c>
      <c r="P23" s="7"/>
      <c r="Q23" s="7"/>
      <c r="R23" s="8">
        <v>0</v>
      </c>
      <c r="S23" s="9">
        <f>+Q23+O23+M23+K23+I23+G23+E23+C23</f>
        <v>0</v>
      </c>
    </row>
    <row r="24" spans="1:19" ht="20.25">
      <c r="A24" s="2" t="s">
        <v>24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7"/>
      <c r="Q24" s="7"/>
      <c r="R24" s="12"/>
      <c r="S24" s="13"/>
    </row>
    <row r="25" spans="1:20" ht="20.25">
      <c r="A25" s="2" t="s">
        <v>25</v>
      </c>
      <c r="B25" s="7">
        <f>SUM(B19:B24)</f>
        <v>-20048</v>
      </c>
      <c r="C25" s="7">
        <f aca="true" t="shared" si="1" ref="C25:O25">SUM(C19:C24)</f>
        <v>10602</v>
      </c>
      <c r="D25" s="7">
        <f t="shared" si="1"/>
        <v>2079</v>
      </c>
      <c r="E25" s="7">
        <f t="shared" si="1"/>
        <v>2694</v>
      </c>
      <c r="F25" s="7">
        <f t="shared" si="1"/>
        <v>9110</v>
      </c>
      <c r="G25" s="7">
        <f t="shared" si="1"/>
        <v>3029</v>
      </c>
      <c r="H25" s="7">
        <f t="shared" si="1"/>
        <v>1540</v>
      </c>
      <c r="I25" s="7">
        <f t="shared" si="1"/>
        <v>1795</v>
      </c>
      <c r="J25" s="7">
        <f t="shared" si="1"/>
        <v>-589</v>
      </c>
      <c r="K25" s="7">
        <f t="shared" si="1"/>
        <v>-363</v>
      </c>
      <c r="L25" s="7">
        <f t="shared" si="1"/>
        <v>1048</v>
      </c>
      <c r="M25" s="7">
        <f t="shared" si="1"/>
        <v>2188</v>
      </c>
      <c r="N25" s="7">
        <f t="shared" si="1"/>
        <v>-436</v>
      </c>
      <c r="O25" s="7">
        <f t="shared" si="1"/>
        <v>-371</v>
      </c>
      <c r="P25" s="7"/>
      <c r="Q25" s="7"/>
      <c r="R25" s="15">
        <f>SUM(R19:R23)</f>
        <v>-9289</v>
      </c>
      <c r="S25" s="15">
        <f>SUM(S19:S23)</f>
        <v>17594</v>
      </c>
      <c r="T25" s="17" t="s">
        <v>26</v>
      </c>
    </row>
    <row r="26" spans="1:21" ht="20.25">
      <c r="A26" s="2" t="s">
        <v>27</v>
      </c>
      <c r="B26" s="7">
        <f>+'[1]stock broking'!B24</f>
        <v>-613</v>
      </c>
      <c r="C26" s="7">
        <f>+'[1]stock broking'!C24</f>
        <v>-382</v>
      </c>
      <c r="D26" s="7">
        <f>+'[1]futures'!B24</f>
        <v>-320</v>
      </c>
      <c r="E26" s="7">
        <f>+'[1]futures'!C24</f>
        <v>-312</v>
      </c>
      <c r="F26" s="7">
        <f>+'[1]money lending'!B24</f>
        <v>-3583</v>
      </c>
      <c r="G26" s="7">
        <f>+'[1]money lending'!C24</f>
        <v>-1307</v>
      </c>
      <c r="H26" s="7">
        <f>+'[1]property management'!B24</f>
        <v>-1996</v>
      </c>
      <c r="I26" s="7">
        <f>+'[1]property management'!C24</f>
        <v>-2037</v>
      </c>
      <c r="J26" s="7">
        <f>+'[1]investment mangement'!H24</f>
        <v>0</v>
      </c>
      <c r="K26" s="7">
        <f>+'[1]investment mangement'!I24</f>
        <v>0</v>
      </c>
      <c r="L26" s="7">
        <f>+'[1]KNKHB'!B24</f>
        <v>0</v>
      </c>
      <c r="M26" s="7">
        <f>+'[1]KNKHB'!C24</f>
        <v>0</v>
      </c>
      <c r="N26" s="7">
        <f>+'[1]others'!AB24</f>
        <v>-61</v>
      </c>
      <c r="O26" s="7">
        <f>+'[1]others'!AC24</f>
        <v>0</v>
      </c>
      <c r="P26" s="7">
        <v>1993</v>
      </c>
      <c r="Q26" s="7">
        <v>1981</v>
      </c>
      <c r="R26" s="8">
        <f>+P26+N26+L26+J26+H26+F26+D26+B26</f>
        <v>-4580</v>
      </c>
      <c r="S26" s="14">
        <f>+Q26+O26+M26+K26+I26+G26+E26+C26</f>
        <v>-2057</v>
      </c>
      <c r="T26" s="18">
        <v>18219</v>
      </c>
      <c r="U26" s="19"/>
    </row>
    <row r="27" spans="1:20" ht="20.25">
      <c r="A27" s="2" t="s">
        <v>28</v>
      </c>
      <c r="B27" s="7">
        <f>+'[1]stock broking'!B25</f>
        <v>0</v>
      </c>
      <c r="C27" s="7">
        <f>+'[1]stock broking'!C25</f>
        <v>0</v>
      </c>
      <c r="D27" s="7">
        <f>+'[1]futures'!B25</f>
        <v>0</v>
      </c>
      <c r="E27" s="7">
        <f>+'[1]futures'!C25</f>
        <v>0</v>
      </c>
      <c r="F27" s="7">
        <f>+'[1]money lending'!B25</f>
        <v>0</v>
      </c>
      <c r="G27" s="7">
        <f>+'[1]money lending'!C25</f>
        <v>0</v>
      </c>
      <c r="H27" s="7">
        <f>+'[1]property management'!B25</f>
        <v>0</v>
      </c>
      <c r="I27" s="7">
        <f>+'[1]property management'!C25</f>
        <v>0</v>
      </c>
      <c r="J27" s="7">
        <f>+'[1]investment mangement'!H25</f>
        <v>0</v>
      </c>
      <c r="K27" s="7">
        <f>+'[1]investment mangement'!I25</f>
        <v>0</v>
      </c>
      <c r="L27" s="7">
        <f>+'[1]KNKHB'!B25</f>
        <v>0</v>
      </c>
      <c r="M27" s="7">
        <f>+'[1]KNKHB'!C25</f>
        <v>0</v>
      </c>
      <c r="N27" s="7">
        <f>+'[1]others'!AB25</f>
        <v>0</v>
      </c>
      <c r="O27" s="7">
        <f>+'[1]others'!AC25</f>
        <v>0</v>
      </c>
      <c r="P27" s="7"/>
      <c r="Q27" s="7"/>
      <c r="R27" s="15">
        <v>0</v>
      </c>
      <c r="S27" s="9">
        <f>+Q27+O27+M27+K27+I27+G27+E27+C27</f>
        <v>0</v>
      </c>
      <c r="T27" s="16">
        <f>+S25-T26</f>
        <v>-625</v>
      </c>
    </row>
    <row r="28" spans="1:20" ht="20.25">
      <c r="A28" s="2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5"/>
      <c r="S28" s="14"/>
      <c r="T28" s="16"/>
    </row>
    <row r="29" spans="1:19" ht="20.25">
      <c r="A29" s="2" t="s">
        <v>30</v>
      </c>
      <c r="B29" s="7">
        <f>+'[1]stock broking'!B27</f>
        <v>0</v>
      </c>
      <c r="C29" s="7">
        <f>+'[1]stock broking'!C27</f>
        <v>0</v>
      </c>
      <c r="D29" s="7">
        <f>+'[1]futures'!B27</f>
        <v>0</v>
      </c>
      <c r="E29" s="7">
        <f>+'[1]futures'!C27</f>
        <v>0</v>
      </c>
      <c r="F29" s="7">
        <f>+'[1]money lending'!B27</f>
        <v>0</v>
      </c>
      <c r="G29" s="7">
        <f>+'[1]money lending'!C27</f>
        <v>0</v>
      </c>
      <c r="H29" s="7">
        <f>+'[1]property management'!B27</f>
        <v>0</v>
      </c>
      <c r="I29" s="7">
        <f>+'[1]property management'!C27</f>
        <v>0</v>
      </c>
      <c r="J29" s="7">
        <f>+'[1]investment mangement'!H27</f>
        <v>0</v>
      </c>
      <c r="K29" s="7">
        <f>+'[1]investment mangement'!I27</f>
        <v>0</v>
      </c>
      <c r="L29" s="7">
        <f>+'[1]KNKHB'!B27</f>
        <v>0</v>
      </c>
      <c r="M29" s="7">
        <f>+'[1]KNKHB'!C27</f>
        <v>0</v>
      </c>
      <c r="N29" s="7">
        <f>+'[1]others'!AB27</f>
        <v>0</v>
      </c>
      <c r="O29" s="7">
        <f>+'[1]others'!AC27</f>
        <v>0</v>
      </c>
      <c r="P29" s="7"/>
      <c r="Q29" s="7"/>
      <c r="R29" s="15">
        <v>0</v>
      </c>
      <c r="S29" s="9">
        <f>+Q29+O29+M29+K29+I29+G29+E29+C29</f>
        <v>0</v>
      </c>
    </row>
    <row r="30" spans="1:19" ht="20.25">
      <c r="A30" s="2" t="s">
        <v>31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5"/>
      <c r="S30" s="14"/>
    </row>
    <row r="31" spans="1:20" ht="20.25">
      <c r="A31" s="2" t="s">
        <v>32</v>
      </c>
      <c r="B31" s="11">
        <f>+'[1]stock broking'!B29</f>
        <v>10991</v>
      </c>
      <c r="C31" s="11">
        <f>+'[1]stock broking'!C29</f>
        <v>-4040</v>
      </c>
      <c r="D31" s="11">
        <f>+'[1]futures'!B29</f>
        <v>-511</v>
      </c>
      <c r="E31" s="11">
        <f>+'[1]futures'!C29</f>
        <v>-657</v>
      </c>
      <c r="F31" s="11">
        <f>+'[1]money lending'!B29</f>
        <v>-1560</v>
      </c>
      <c r="G31" s="11">
        <f>+'[1]money lending'!C29</f>
        <v>-477</v>
      </c>
      <c r="H31" s="11">
        <f>+'[1]property management'!B29</f>
        <v>-358</v>
      </c>
      <c r="I31" s="11">
        <f>+'[1]property management'!C29</f>
        <v>0</v>
      </c>
      <c r="J31" s="11">
        <f>+'[1]investment mangement'!H29</f>
        <v>-11</v>
      </c>
      <c r="K31" s="11">
        <f>+'[1]investment mangement'!I29</f>
        <v>0</v>
      </c>
      <c r="L31" s="11">
        <f>+'[1]KNKHB'!B29</f>
        <v>-647</v>
      </c>
      <c r="M31" s="11">
        <f>+'[1]KNKHB'!C29</f>
        <v>-722</v>
      </c>
      <c r="N31" s="11">
        <f>+'[1]others'!AB29+1</f>
        <v>-19</v>
      </c>
      <c r="O31" s="11">
        <f>+'[1]others'!AC29</f>
        <v>-41</v>
      </c>
      <c r="P31" s="7"/>
      <c r="Q31" s="7"/>
      <c r="R31" s="12">
        <f>+P31+N31+L31+J31+H31+F31+D31+B31</f>
        <v>7885</v>
      </c>
      <c r="S31" s="13">
        <f>+Q31+O31+M31+K31+I31+G31+E31+C31</f>
        <v>-5937</v>
      </c>
      <c r="T31" s="20">
        <v>57</v>
      </c>
    </row>
    <row r="32" spans="1:20" ht="20.25">
      <c r="A32" s="2" t="s">
        <v>33</v>
      </c>
      <c r="B32" s="7">
        <f>SUM(B25:B31)</f>
        <v>-9670</v>
      </c>
      <c r="C32" s="7">
        <f aca="true" t="shared" si="2" ref="C32:O32">SUM(C25:C31)</f>
        <v>6180</v>
      </c>
      <c r="D32" s="7">
        <f t="shared" si="2"/>
        <v>1248</v>
      </c>
      <c r="E32" s="7">
        <f t="shared" si="2"/>
        <v>1725</v>
      </c>
      <c r="F32" s="7">
        <f t="shared" si="2"/>
        <v>3967</v>
      </c>
      <c r="G32" s="7">
        <f t="shared" si="2"/>
        <v>1245</v>
      </c>
      <c r="H32" s="7">
        <f t="shared" si="2"/>
        <v>-814</v>
      </c>
      <c r="I32" s="7">
        <f t="shared" si="2"/>
        <v>-242</v>
      </c>
      <c r="J32" s="7">
        <f t="shared" si="2"/>
        <v>-600</v>
      </c>
      <c r="K32" s="7">
        <f t="shared" si="2"/>
        <v>-363</v>
      </c>
      <c r="L32" s="7">
        <f t="shared" si="2"/>
        <v>401</v>
      </c>
      <c r="M32" s="7">
        <f t="shared" si="2"/>
        <v>1466</v>
      </c>
      <c r="N32" s="7">
        <f t="shared" si="2"/>
        <v>-516</v>
      </c>
      <c r="O32" s="7">
        <f t="shared" si="2"/>
        <v>-412</v>
      </c>
      <c r="P32" s="7"/>
      <c r="Q32" s="7"/>
      <c r="R32" s="15">
        <f>SUM(R25:R31)</f>
        <v>-5984</v>
      </c>
      <c r="S32" s="14">
        <f>SUM(S25:S31)</f>
        <v>9600</v>
      </c>
      <c r="T32" s="19">
        <f>+T31+T26</f>
        <v>18276</v>
      </c>
    </row>
    <row r="33" spans="1:20" ht="20.25">
      <c r="A33" s="2" t="s">
        <v>34</v>
      </c>
      <c r="B33" s="11">
        <f>+'[1]stock broking'!B31</f>
        <v>0</v>
      </c>
      <c r="C33" s="11">
        <f>+'[1]stock broking'!C31</f>
        <v>0</v>
      </c>
      <c r="D33" s="11">
        <f>+'[1]futures'!B31</f>
        <v>0</v>
      </c>
      <c r="E33" s="11">
        <f>+'[1]futures'!C31</f>
        <v>0</v>
      </c>
      <c r="F33" s="11">
        <f>+'[1]money lending'!B31</f>
        <v>0</v>
      </c>
      <c r="G33" s="11">
        <f>+'[1]money lending'!C31</f>
        <v>0</v>
      </c>
      <c r="H33" s="11">
        <f>+'[1]property management'!B31</f>
        <v>0</v>
      </c>
      <c r="I33" s="11">
        <f>+'[1]property management'!C31</f>
        <v>0</v>
      </c>
      <c r="J33" s="11">
        <f>+'[1]investment mangement'!H31</f>
        <v>0</v>
      </c>
      <c r="K33" s="11">
        <f>+'[1]investment mangement'!I31</f>
        <v>0</v>
      </c>
      <c r="L33" s="11">
        <f>+'[1]KNKHB'!B31</f>
        <v>0</v>
      </c>
      <c r="M33" s="11">
        <f>+'[1]KNKHB'!C31</f>
        <v>0</v>
      </c>
      <c r="N33" s="11">
        <f>+'[1]others'!AB31</f>
        <v>0</v>
      </c>
      <c r="O33" s="11">
        <f>+'[1]others'!AC31</f>
        <v>0</v>
      </c>
      <c r="P33" s="7"/>
      <c r="Q33" s="7"/>
      <c r="R33" s="15">
        <v>-337</v>
      </c>
      <c r="S33" s="14">
        <v>-481</v>
      </c>
      <c r="T33" s="20"/>
    </row>
    <row r="34" spans="1:20" ht="20.25">
      <c r="A34" s="2" t="s">
        <v>35</v>
      </c>
      <c r="B34" s="7">
        <f>SUM(B32:B33)</f>
        <v>-9670</v>
      </c>
      <c r="C34" s="7">
        <f aca="true" t="shared" si="3" ref="C34:O34">SUM(C32:C33)</f>
        <v>6180</v>
      </c>
      <c r="D34" s="7">
        <f t="shared" si="3"/>
        <v>1248</v>
      </c>
      <c r="E34" s="7">
        <f t="shared" si="3"/>
        <v>1725</v>
      </c>
      <c r="F34" s="7">
        <f t="shared" si="3"/>
        <v>3967</v>
      </c>
      <c r="G34" s="7">
        <f t="shared" si="3"/>
        <v>1245</v>
      </c>
      <c r="H34" s="7">
        <f t="shared" si="3"/>
        <v>-814</v>
      </c>
      <c r="I34" s="7">
        <f t="shared" si="3"/>
        <v>-242</v>
      </c>
      <c r="J34" s="7">
        <f t="shared" si="3"/>
        <v>-600</v>
      </c>
      <c r="K34" s="7">
        <f t="shared" si="3"/>
        <v>-363</v>
      </c>
      <c r="L34" s="7">
        <f t="shared" si="3"/>
        <v>401</v>
      </c>
      <c r="M34" s="7">
        <f t="shared" si="3"/>
        <v>1466</v>
      </c>
      <c r="N34" s="7">
        <f t="shared" si="3"/>
        <v>-516</v>
      </c>
      <c r="O34" s="7">
        <f t="shared" si="3"/>
        <v>-412</v>
      </c>
      <c r="P34" s="7"/>
      <c r="Q34" s="7"/>
      <c r="R34" s="21">
        <f>+R33+R32</f>
        <v>-6321</v>
      </c>
      <c r="S34" s="21">
        <f>+S33+S32</f>
        <v>9119</v>
      </c>
      <c r="T34" s="22">
        <f>+T32+T33</f>
        <v>18276</v>
      </c>
    </row>
    <row r="35" spans="2:19" ht="2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14"/>
    </row>
    <row r="36" spans="2:19" ht="2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5"/>
      <c r="S36" s="14"/>
    </row>
    <row r="37" spans="1:19" ht="20.25">
      <c r="A37" s="1" t="s">
        <v>36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5"/>
      <c r="S37" s="14"/>
    </row>
    <row r="38" spans="1:21" ht="20.25">
      <c r="A38" s="2" t="s">
        <v>37</v>
      </c>
      <c r="B38" s="7">
        <f>+'[1]stock broking'!B36</f>
        <v>804074</v>
      </c>
      <c r="C38" s="7">
        <f>+'[1]stock broking'!C36</f>
        <v>796039</v>
      </c>
      <c r="D38" s="7">
        <f>+'[1]futures'!B36</f>
        <v>132908</v>
      </c>
      <c r="E38" s="7">
        <f>+'[1]futures'!C36</f>
        <v>156189</v>
      </c>
      <c r="F38" s="7">
        <f>+'[1]money lending'!B36</f>
        <v>141936</v>
      </c>
      <c r="G38" s="7">
        <f>+'[1]money lending'!C36</f>
        <v>56195</v>
      </c>
      <c r="H38" s="7">
        <f>+'[1]property management'!B36</f>
        <v>131450</v>
      </c>
      <c r="I38" s="7">
        <f>+'[1]property management'!C36</f>
        <v>132422</v>
      </c>
      <c r="J38" s="7">
        <f>+'[1]investment mangement'!H36</f>
        <v>19601</v>
      </c>
      <c r="K38" s="7">
        <f>+'[1]investment mangement'!I36</f>
        <v>8724</v>
      </c>
      <c r="L38" s="7">
        <f>+'[1]KNKHB'!B36</f>
        <v>915835</v>
      </c>
      <c r="M38" s="7">
        <f>+'[1]KNKHB'!C36</f>
        <v>928270</v>
      </c>
      <c r="N38" s="7">
        <f>+'[1]others'!AB36+5+4</f>
        <v>323444</v>
      </c>
      <c r="O38" s="7">
        <f>+'[1]others'!AC36+2</f>
        <v>304854</v>
      </c>
      <c r="P38" s="7">
        <v>-1185149</v>
      </c>
      <c r="Q38" s="7">
        <v>-1154885</v>
      </c>
      <c r="R38" s="8">
        <f>+P38+N38+L38+J38+H38+F38+D38+B38</f>
        <v>1284099</v>
      </c>
      <c r="S38" s="9">
        <f>+O38+M38+K38+I38+G38+E38+C38+Q38</f>
        <v>1227808</v>
      </c>
      <c r="T38" s="10">
        <f>+N38+L38+J38+H38+F38+D38+B38</f>
        <v>2469248</v>
      </c>
      <c r="U38" s="16"/>
    </row>
    <row r="39" spans="1:19" ht="20.25">
      <c r="A39" s="2" t="s">
        <v>38</v>
      </c>
      <c r="B39" s="7">
        <f>+'[1]stock broking'!B37</f>
        <v>0</v>
      </c>
      <c r="C39" s="7">
        <f>+'[1]stock broking'!C37</f>
        <v>0</v>
      </c>
      <c r="D39" s="7">
        <f>+'[1]futures'!B37</f>
        <v>0</v>
      </c>
      <c r="E39" s="7">
        <f>+'[1]futures'!C37</f>
        <v>0</v>
      </c>
      <c r="F39" s="7">
        <f>+'[1]money lending'!B37</f>
        <v>0</v>
      </c>
      <c r="G39" s="7">
        <f>+'[1]money lending'!C37</f>
        <v>0</v>
      </c>
      <c r="H39" s="7">
        <f>+'[1]property management'!B37</f>
        <v>0</v>
      </c>
      <c r="I39" s="7">
        <f>+'[1]property management'!C37</f>
        <v>0</v>
      </c>
      <c r="J39" s="7">
        <f>+'[1]investment mangement'!H37</f>
        <v>0</v>
      </c>
      <c r="K39" s="7">
        <f>+'[1]investment mangement'!I37</f>
        <v>0</v>
      </c>
      <c r="L39" s="7">
        <f>+'[1]KNKHB'!B37</f>
        <v>0</v>
      </c>
      <c r="M39" s="7">
        <f>+'[1]KNKHB'!C37</f>
        <v>0</v>
      </c>
      <c r="N39" s="7">
        <f>+'[1]others'!AB37</f>
        <v>0</v>
      </c>
      <c r="O39" s="7">
        <f>+'[1]others'!AC37</f>
        <v>0</v>
      </c>
      <c r="P39" s="7"/>
      <c r="Q39" s="7"/>
      <c r="R39" s="15"/>
      <c r="S39" s="14"/>
    </row>
    <row r="40" spans="1:19" ht="20.25">
      <c r="A40" s="2" t="s">
        <v>39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5"/>
      <c r="S40" s="14"/>
    </row>
    <row r="41" spans="1:19" ht="20.25">
      <c r="A41" s="2" t="s">
        <v>38</v>
      </c>
      <c r="B41" s="7">
        <f>+'[1]stock broking'!B39</f>
        <v>0</v>
      </c>
      <c r="C41" s="7">
        <f>+'[1]stock broking'!C39</f>
        <v>0</v>
      </c>
      <c r="D41" s="7">
        <f>+'[1]futures'!B39</f>
        <v>0</v>
      </c>
      <c r="E41" s="7">
        <f>+'[1]futures'!C39</f>
        <v>0</v>
      </c>
      <c r="F41" s="7">
        <f>+'[1]money lending'!B39</f>
        <v>0</v>
      </c>
      <c r="G41" s="7">
        <f>+'[1]money lending'!C39</f>
        <v>0</v>
      </c>
      <c r="H41" s="7">
        <f>+'[1]property management'!B39</f>
        <v>0</v>
      </c>
      <c r="I41" s="7">
        <f>+'[1]property management'!C39</f>
        <v>0</v>
      </c>
      <c r="J41" s="7">
        <f>+'[1]investment mangement'!H39</f>
        <v>0</v>
      </c>
      <c r="K41" s="7">
        <f>+'[1]investment mangement'!I39</f>
        <v>0</v>
      </c>
      <c r="L41" s="7">
        <f>+'[1]KNKHB'!B39</f>
        <v>0</v>
      </c>
      <c r="M41" s="7">
        <f>+'[1]KNKHB'!C39</f>
        <v>0</v>
      </c>
      <c r="N41" s="7">
        <f>+'[1]others'!AB39</f>
        <v>0</v>
      </c>
      <c r="O41" s="7">
        <f>+'[1]others'!AC39</f>
        <v>0</v>
      </c>
      <c r="P41" s="7"/>
      <c r="Q41" s="7"/>
      <c r="R41" s="15"/>
      <c r="S41" s="14"/>
    </row>
    <row r="42" spans="1:19" ht="20.25">
      <c r="A42" s="2" t="s">
        <v>40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5"/>
      <c r="S42" s="14"/>
    </row>
    <row r="43" spans="1:19" ht="20.25">
      <c r="A43" s="2" t="s">
        <v>31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5"/>
      <c r="S43" s="14"/>
    </row>
    <row r="44" spans="1:19" ht="20.25">
      <c r="A44" s="2" t="s">
        <v>41</v>
      </c>
      <c r="B44" s="7">
        <f>+'[1]stock broking'!B42</f>
        <v>0</v>
      </c>
      <c r="C44" s="7">
        <f>+'[1]stock broking'!C42</f>
        <v>0</v>
      </c>
      <c r="D44" s="7">
        <f>+'[1]futures'!B42</f>
        <v>0</v>
      </c>
      <c r="E44" s="7">
        <f>+'[1]futures'!C42</f>
        <v>0</v>
      </c>
      <c r="F44" s="7">
        <f>+'[1]money lending'!B42</f>
        <v>0</v>
      </c>
      <c r="G44" s="7">
        <f>+'[1]money lending'!C42</f>
        <v>0</v>
      </c>
      <c r="H44" s="7">
        <f>+'[1]property management'!B42</f>
        <v>0</v>
      </c>
      <c r="I44" s="7">
        <f>+'[1]property management'!C42</f>
        <v>0</v>
      </c>
      <c r="J44" s="7">
        <f>+'[1]investment mangement'!H42</f>
        <v>0</v>
      </c>
      <c r="K44" s="7">
        <f>+'[1]investment mangement'!I42</f>
        <v>0</v>
      </c>
      <c r="L44" s="7">
        <f>+'[1]KNKHB'!B42</f>
        <v>0</v>
      </c>
      <c r="M44" s="7">
        <f>+'[1]KNKHB'!C42</f>
        <v>0</v>
      </c>
      <c r="N44" s="7">
        <f>+'[1]others'!AB42</f>
        <v>0</v>
      </c>
      <c r="O44" s="7">
        <f>+'[1]others'!AC42</f>
        <v>0</v>
      </c>
      <c r="P44" s="7"/>
      <c r="Q44" s="7"/>
      <c r="R44" s="15"/>
      <c r="S44" s="14"/>
    </row>
    <row r="45" spans="1:19" ht="20.25">
      <c r="A45" s="2" t="s">
        <v>42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7"/>
      <c r="Q45" s="7"/>
      <c r="R45" s="12"/>
      <c r="S45" s="13"/>
    </row>
    <row r="46" spans="1:19" ht="20.25">
      <c r="A46" s="2" t="s">
        <v>43</v>
      </c>
      <c r="B46" s="7">
        <f>SUM(B38:B45)</f>
        <v>804074</v>
      </c>
      <c r="C46" s="7">
        <f aca="true" t="shared" si="4" ref="C46:O46">SUM(C38:C45)</f>
        <v>796039</v>
      </c>
      <c r="D46" s="7">
        <f t="shared" si="4"/>
        <v>132908</v>
      </c>
      <c r="E46" s="7">
        <f t="shared" si="4"/>
        <v>156189</v>
      </c>
      <c r="F46" s="7">
        <f t="shared" si="4"/>
        <v>141936</v>
      </c>
      <c r="G46" s="7">
        <f t="shared" si="4"/>
        <v>56195</v>
      </c>
      <c r="H46" s="7">
        <f t="shared" si="4"/>
        <v>131450</v>
      </c>
      <c r="I46" s="7">
        <f t="shared" si="4"/>
        <v>132422</v>
      </c>
      <c r="J46" s="7">
        <f t="shared" si="4"/>
        <v>19601</v>
      </c>
      <c r="K46" s="7">
        <f t="shared" si="4"/>
        <v>8724</v>
      </c>
      <c r="L46" s="7">
        <f t="shared" si="4"/>
        <v>915835</v>
      </c>
      <c r="M46" s="7">
        <f t="shared" si="4"/>
        <v>928270</v>
      </c>
      <c r="N46" s="7">
        <f t="shared" si="4"/>
        <v>323444</v>
      </c>
      <c r="O46" s="7">
        <f t="shared" si="4"/>
        <v>304854</v>
      </c>
      <c r="P46" s="7"/>
      <c r="Q46" s="7"/>
      <c r="R46" s="15">
        <f>SUM(R38:R45)</f>
        <v>1284099</v>
      </c>
      <c r="S46" s="15">
        <f>SUM(S38:S45)</f>
        <v>1227808</v>
      </c>
    </row>
    <row r="47" spans="2:19" ht="2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4"/>
      <c r="S47" s="14"/>
    </row>
    <row r="48" spans="1:19" ht="20.25">
      <c r="A48" s="1" t="s">
        <v>44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5"/>
      <c r="S48" s="14"/>
    </row>
    <row r="49" spans="1:20" ht="20.25">
      <c r="A49" s="2" t="s">
        <v>45</v>
      </c>
      <c r="B49" s="7">
        <f>+'[1]stock broking'!B48</f>
        <v>284465</v>
      </c>
      <c r="C49" s="7">
        <f>+'[1]stock broking'!C48</f>
        <v>290703</v>
      </c>
      <c r="D49" s="7">
        <f>+'[1]futures'!B48</f>
        <v>123257</v>
      </c>
      <c r="E49" s="7">
        <f>+'[1]futures'!C113</f>
        <v>148337</v>
      </c>
      <c r="F49" s="7">
        <f>+'[1]money lending'!B48</f>
        <v>127945</v>
      </c>
      <c r="G49" s="7">
        <f>+'[1]money lending'!C48+1</f>
        <v>50531</v>
      </c>
      <c r="H49" s="7">
        <f>+'[1]property management'!B48</f>
        <v>102651</v>
      </c>
      <c r="I49" s="7">
        <f>+'[1]property management'!C48+1</f>
        <v>102220</v>
      </c>
      <c r="J49" s="7">
        <f>+'[1]investment mangement'!H48+1</f>
        <v>603</v>
      </c>
      <c r="K49" s="7">
        <f>+'[1]investment mangement'!I48+2</f>
        <v>254</v>
      </c>
      <c r="L49" s="7">
        <f>+'[1]KNKHB'!B48+1</f>
        <v>308171</v>
      </c>
      <c r="M49" s="7">
        <f>+'[1]KNKHB'!C103-1</f>
        <v>308974</v>
      </c>
      <c r="N49" s="7">
        <f>+'[1]others'!AB48+1</f>
        <v>4752</v>
      </c>
      <c r="O49" s="7">
        <f>+'[1]others'!AC48</f>
        <v>2259</v>
      </c>
      <c r="P49" s="7">
        <f>-255-90351-307091-471-8650</f>
        <v>-406818</v>
      </c>
      <c r="Q49" s="7">
        <v>-401486</v>
      </c>
      <c r="R49" s="8">
        <f>+P49+N49+L49+J49+H49+F49+D49+B49</f>
        <v>545026</v>
      </c>
      <c r="S49" s="9">
        <f>+O49+M49+K49+I49+G49+E49+C49+Q49</f>
        <v>501792</v>
      </c>
      <c r="T49" s="2">
        <v>242690</v>
      </c>
    </row>
    <row r="50" spans="1:20" ht="20.25">
      <c r="A50" s="2" t="s">
        <v>41</v>
      </c>
      <c r="B50" s="7">
        <f>+'[1]stock broking'!B49</f>
        <v>0</v>
      </c>
      <c r="C50" s="7">
        <f>+'[1]stock broking'!C49</f>
        <v>0</v>
      </c>
      <c r="D50" s="7">
        <f>+'[1]futures'!B49</f>
        <v>0</v>
      </c>
      <c r="E50" s="7">
        <f>+'[1]futures'!C49</f>
        <v>0</v>
      </c>
      <c r="F50" s="7">
        <f>+'[1]money lending'!B49</f>
        <v>0</v>
      </c>
      <c r="G50" s="7">
        <f>+'[1]money lending'!C49</f>
        <v>0</v>
      </c>
      <c r="H50" s="7">
        <f>+'[1]property management'!B49</f>
        <v>0</v>
      </c>
      <c r="I50" s="7">
        <f>+'[1]property management'!C49</f>
        <v>0</v>
      </c>
      <c r="J50" s="7">
        <f>+'[1]investment mangement'!H49</f>
        <v>0</v>
      </c>
      <c r="K50" s="7">
        <f>+'[1]investment mangement'!I49</f>
        <v>0</v>
      </c>
      <c r="L50" s="7">
        <f>+'[1]KNKHB'!B49</f>
        <v>0</v>
      </c>
      <c r="M50" s="7">
        <f>+'[1]KNKHB'!C49</f>
        <v>0</v>
      </c>
      <c r="N50" s="7">
        <f>+'[1]others'!AB49</f>
        <v>0</v>
      </c>
      <c r="O50" s="7">
        <f>+'[1]others'!AC49</f>
        <v>0</v>
      </c>
      <c r="P50" s="7"/>
      <c r="Q50" s="7"/>
      <c r="R50" s="15"/>
      <c r="S50" s="14"/>
      <c r="T50" s="16">
        <f>-1655-107-98619-302095-672-8650</f>
        <v>-411798</v>
      </c>
    </row>
    <row r="51" spans="1:19" ht="20.25">
      <c r="A51" s="2" t="s">
        <v>46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"/>
      <c r="Q51" s="7"/>
      <c r="R51" s="12"/>
      <c r="S51" s="13"/>
    </row>
    <row r="52" spans="1:19" ht="20.25">
      <c r="A52" s="2" t="s">
        <v>47</v>
      </c>
      <c r="B52" s="7">
        <f>SUM(B49:B51)</f>
        <v>284465</v>
      </c>
      <c r="C52" s="7">
        <f aca="true" t="shared" si="5" ref="C52:O52">SUM(C49:C51)</f>
        <v>290703</v>
      </c>
      <c r="D52" s="7">
        <f t="shared" si="5"/>
        <v>123257</v>
      </c>
      <c r="E52" s="7">
        <f t="shared" si="5"/>
        <v>148337</v>
      </c>
      <c r="F52" s="7">
        <f t="shared" si="5"/>
        <v>127945</v>
      </c>
      <c r="G52" s="7">
        <f t="shared" si="5"/>
        <v>50531</v>
      </c>
      <c r="H52" s="7">
        <f t="shared" si="5"/>
        <v>102651</v>
      </c>
      <c r="I52" s="7">
        <f t="shared" si="5"/>
        <v>102220</v>
      </c>
      <c r="J52" s="7">
        <f t="shared" si="5"/>
        <v>603</v>
      </c>
      <c r="K52" s="7">
        <f t="shared" si="5"/>
        <v>254</v>
      </c>
      <c r="L52" s="7">
        <f t="shared" si="5"/>
        <v>308171</v>
      </c>
      <c r="M52" s="7">
        <f t="shared" si="5"/>
        <v>308974</v>
      </c>
      <c r="N52" s="7">
        <f t="shared" si="5"/>
        <v>4752</v>
      </c>
      <c r="O52" s="7">
        <f t="shared" si="5"/>
        <v>2259</v>
      </c>
      <c r="P52" s="7"/>
      <c r="Q52" s="7"/>
      <c r="R52" s="15">
        <f>SUM(R49:R51)</f>
        <v>545026</v>
      </c>
      <c r="S52" s="15">
        <f>SUM(S49:S51)</f>
        <v>501792</v>
      </c>
    </row>
    <row r="53" spans="1:19" ht="20.25">
      <c r="A53" s="2" t="s">
        <v>46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4"/>
      <c r="S53" s="14"/>
    </row>
    <row r="54" spans="2:19" ht="20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5"/>
      <c r="S54" s="14"/>
    </row>
    <row r="55" spans="1:19" ht="20.25">
      <c r="A55" s="1" t="s">
        <v>48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5"/>
      <c r="S55" s="14"/>
    </row>
    <row r="56" spans="1:19" ht="20.25">
      <c r="A56" s="2" t="s">
        <v>49</v>
      </c>
      <c r="B56" s="7">
        <f>+'[1]stock broking'!B56</f>
        <v>4664</v>
      </c>
      <c r="C56" s="7">
        <f>+'[1]stock broking'!C56-1</f>
        <v>995</v>
      </c>
      <c r="D56" s="7">
        <f>+'[1]futures'!B56</f>
        <v>155</v>
      </c>
      <c r="E56" s="7">
        <f>+'[1]futures'!C56</f>
        <v>197</v>
      </c>
      <c r="F56" s="7">
        <f>+'[1]money lending'!B56</f>
        <v>13</v>
      </c>
      <c r="G56" s="7">
        <f>+'[1]money lending'!C56</f>
        <v>108</v>
      </c>
      <c r="H56" s="7">
        <f>+'[1]property management'!B56</f>
        <v>621</v>
      </c>
      <c r="I56" s="7">
        <f>+'[1]property management'!C56-1</f>
        <v>4308</v>
      </c>
      <c r="J56" s="7">
        <f>+'[1]investment mangement'!H56</f>
        <v>447</v>
      </c>
      <c r="K56" s="7">
        <f>+'[1]investment mangement'!I56</f>
        <v>125</v>
      </c>
      <c r="L56" s="7">
        <f>+'[1]KNKHB'!B56</f>
        <v>6</v>
      </c>
      <c r="M56" s="7">
        <f>+'[1]KNKHB'!C56</f>
        <v>98</v>
      </c>
      <c r="N56" s="7">
        <f>+'[1]others'!AB56-1</f>
        <v>104</v>
      </c>
      <c r="O56" s="7">
        <f>+'[1]others'!AC56-2</f>
        <v>55</v>
      </c>
      <c r="P56" s="7"/>
      <c r="Q56" s="7"/>
      <c r="R56" s="8">
        <f>+P56+N56+L56+J56+H56+F56+D56+B56</f>
        <v>6010</v>
      </c>
      <c r="S56" s="14">
        <f>+O56+M56+K56+I56+G56+E56+C56</f>
        <v>5886</v>
      </c>
    </row>
    <row r="57" spans="1:20" ht="20.25">
      <c r="A57" s="2" t="s">
        <v>50</v>
      </c>
      <c r="B57" s="7">
        <f>+'[1]stock broking'!B57+1</f>
        <v>5053</v>
      </c>
      <c r="C57" s="7">
        <f>+'[1]stock broking'!C57+2</f>
        <v>6158</v>
      </c>
      <c r="D57" s="7">
        <f>+'[1]futures'!B57</f>
        <v>79</v>
      </c>
      <c r="E57" s="7">
        <f>+'[1]futures'!C57</f>
        <v>99</v>
      </c>
      <c r="F57" s="7">
        <f>+'[1]money lending'!B57</f>
        <v>53</v>
      </c>
      <c r="G57" s="7">
        <f>+'[1]money lending'!C57</f>
        <v>45</v>
      </c>
      <c r="H57" s="7">
        <f>+'[1]property management'!B57</f>
        <v>2300</v>
      </c>
      <c r="I57" s="7">
        <f>+'[1]property management'!C57</f>
        <v>1242</v>
      </c>
      <c r="J57" s="7">
        <f>+'[1]investment mangement'!H57</f>
        <v>112</v>
      </c>
      <c r="K57" s="7">
        <f>+'[1]investment mangement'!I57</f>
        <v>55</v>
      </c>
      <c r="L57" s="7">
        <f>+'[1]KNKHB'!B57</f>
        <v>15</v>
      </c>
      <c r="M57" s="7">
        <f>+'[1]KNKHB'!C57</f>
        <v>1</v>
      </c>
      <c r="N57" s="7">
        <f>+'[1]others'!AB57+1</f>
        <v>24</v>
      </c>
      <c r="O57" s="7">
        <f>+'[1]others'!AC57-2</f>
        <v>1</v>
      </c>
      <c r="P57" s="7"/>
      <c r="Q57" s="7"/>
      <c r="R57" s="8">
        <f>+P57+N57+L57+J57+H57+F57+D57+B57</f>
        <v>7636</v>
      </c>
      <c r="S57" s="14">
        <f>+O57+M57+K57+I57+G57+E57+C57</f>
        <v>7601</v>
      </c>
      <c r="T57" s="16"/>
    </row>
    <row r="58" spans="1:19" ht="20.25">
      <c r="A58" s="2" t="s">
        <v>51</v>
      </c>
      <c r="B58" s="7">
        <f>+'[1]stock broking'!B58</f>
        <v>0</v>
      </c>
      <c r="C58" s="7">
        <v>1750</v>
      </c>
      <c r="D58" s="7">
        <f>+'[1]futures'!B58</f>
        <v>0</v>
      </c>
      <c r="E58" s="7">
        <f>+'[1]futures'!C58</f>
        <v>0</v>
      </c>
      <c r="F58" s="7">
        <f>+'[1]money lending'!B58</f>
        <v>0</v>
      </c>
      <c r="G58" s="7">
        <f>+'[1]money lending'!C58</f>
        <v>0</v>
      </c>
      <c r="H58" s="7">
        <f>+'[1]property management'!B58</f>
        <v>0</v>
      </c>
      <c r="I58" s="7">
        <f>+'[1]property management'!C58</f>
        <v>0</v>
      </c>
      <c r="J58" s="7">
        <f>+'[1]investment mangement'!H58</f>
        <v>0</v>
      </c>
      <c r="K58" s="7">
        <f>+'[1]investment mangement'!I58</f>
        <v>0</v>
      </c>
      <c r="L58" s="7">
        <f>+'[1]KNKHB'!B58</f>
        <v>0</v>
      </c>
      <c r="M58" s="7">
        <f>+'[1]KNKHB'!C58</f>
        <v>0</v>
      </c>
      <c r="N58" s="7">
        <f>+'[1]others'!AB58</f>
        <v>0</v>
      </c>
      <c r="O58" s="7">
        <f>+'[1]others'!AC58</f>
        <v>0</v>
      </c>
      <c r="P58" s="7"/>
      <c r="Q58" s="7"/>
      <c r="R58" s="8">
        <f>+P58+N58+L58+J58+H58+F58+D58+B58</f>
        <v>0</v>
      </c>
      <c r="S58" s="14">
        <f>+O58+M58+K58+I58+G58+E58+C58</f>
        <v>1750</v>
      </c>
    </row>
    <row r="59" spans="1:19" ht="20.25">
      <c r="A59" s="2" t="s">
        <v>52</v>
      </c>
      <c r="B59" s="7">
        <f>+'[1]stock broking'!B59</f>
        <v>0</v>
      </c>
      <c r="C59" s="7">
        <f>+'[1]stock broking'!C59</f>
        <v>0</v>
      </c>
      <c r="D59" s="7">
        <f>+'[1]futures'!B59</f>
        <v>0</v>
      </c>
      <c r="E59" s="7">
        <f>+'[1]futures'!C59</f>
        <v>0</v>
      </c>
      <c r="F59" s="7">
        <f>+'[1]money lending'!B59</f>
        <v>0</v>
      </c>
      <c r="G59" s="7">
        <f>+'[1]money lending'!C59</f>
        <v>0</v>
      </c>
      <c r="H59" s="7">
        <f>+'[1]property management'!B59</f>
        <v>0</v>
      </c>
      <c r="I59" s="7">
        <f>+'[1]property management'!C59</f>
        <v>0</v>
      </c>
      <c r="J59" s="7">
        <f>+'[1]investment mangement'!H59</f>
        <v>0</v>
      </c>
      <c r="K59" s="7">
        <f>+'[1]investment mangement'!I59</f>
        <v>0</v>
      </c>
      <c r="L59" s="7">
        <f>+'[1]KNKHB'!B59</f>
        <v>0</v>
      </c>
      <c r="M59" s="7">
        <f>+'[1]KNKHB'!C59</f>
        <v>0</v>
      </c>
      <c r="N59" s="7">
        <f>+'[1]others'!AB59</f>
        <v>0</v>
      </c>
      <c r="O59" s="7">
        <f>+'[1]others'!AC59</f>
        <v>0</v>
      </c>
      <c r="P59" s="7"/>
      <c r="Q59" s="7"/>
      <c r="R59" s="8">
        <f>+P59+N59+L59+J59+H59+F59+D59+B59</f>
        <v>0</v>
      </c>
      <c r="S59" s="14">
        <f>+O59+M59+K59+I59+G59+E59+C59</f>
        <v>0</v>
      </c>
    </row>
    <row r="60" spans="1:19" ht="20.25">
      <c r="A60" s="2" t="s">
        <v>53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5"/>
      <c r="S60" s="14"/>
    </row>
    <row r="61" spans="1:19" ht="20.25">
      <c r="A61" s="2" t="s">
        <v>54</v>
      </c>
      <c r="B61" s="7">
        <f>+'[1]stock broking'!B61</f>
        <v>23607</v>
      </c>
      <c r="C61" s="7">
        <f>+'[1]stock broking'!C61</f>
        <v>1062</v>
      </c>
      <c r="D61" s="7">
        <f>+'[1]futures'!B61</f>
        <v>105</v>
      </c>
      <c r="E61" s="7">
        <f>+'[1]futures'!C155</f>
        <v>105</v>
      </c>
      <c r="F61" s="7">
        <f>+'[1]money lending'!B61</f>
        <v>-63</v>
      </c>
      <c r="G61" s="7">
        <f>+'[1]money lending'!C61</f>
        <v>0</v>
      </c>
      <c r="H61" s="7">
        <f>+'[1]property management'!B61</f>
        <v>0</v>
      </c>
      <c r="I61" s="7">
        <f>+'[1]property management'!C61</f>
        <v>0</v>
      </c>
      <c r="J61" s="7">
        <f>+'[1]investment mangement'!H61</f>
        <v>-5</v>
      </c>
      <c r="K61" s="7">
        <f>+'[1]investment mangement'!I61</f>
        <v>1</v>
      </c>
      <c r="L61" s="7">
        <f>+'[1]KNKHB'!B61</f>
        <v>-78</v>
      </c>
      <c r="M61" s="7">
        <f>+'[1]KNKHB'!C61</f>
        <v>232</v>
      </c>
      <c r="N61" s="7">
        <f>+'[1]others'!AB61</f>
        <v>0</v>
      </c>
      <c r="O61" s="7">
        <f>+'[1]others'!AC61</f>
        <v>300</v>
      </c>
      <c r="P61" s="7"/>
      <c r="Q61" s="7"/>
      <c r="R61" s="8">
        <f>+P61+N61+L61+J61+H61+F61+D61+B61</f>
        <v>23566</v>
      </c>
      <c r="S61" s="14">
        <f>+O61+M61+K61+I61+G61+E61+C61</f>
        <v>1700</v>
      </c>
    </row>
    <row r="62" spans="1:19" ht="20.25">
      <c r="A62" s="2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5"/>
      <c r="S62" s="14"/>
    </row>
    <row r="63" spans="1:19" ht="20.25">
      <c r="A63" s="2" t="s">
        <v>56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5"/>
      <c r="S63" s="14"/>
    </row>
    <row r="64" spans="1:19" ht="20.25">
      <c r="A64" s="2" t="s">
        <v>57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5"/>
      <c r="S64" s="14"/>
    </row>
    <row r="65" spans="2:19" ht="2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5"/>
      <c r="S65" s="14"/>
    </row>
    <row r="66" ht="20.25">
      <c r="R66" s="23"/>
    </row>
    <row r="67" ht="20.25">
      <c r="R67" s="23"/>
    </row>
    <row r="68" ht="20.25">
      <c r="R68" s="23"/>
    </row>
    <row r="69" ht="20.25">
      <c r="R69" s="23"/>
    </row>
    <row r="70" ht="20.25">
      <c r="R70" s="23"/>
    </row>
    <row r="71" ht="20.25">
      <c r="R71" s="23"/>
    </row>
    <row r="72" ht="20.25">
      <c r="R72" s="23"/>
    </row>
    <row r="73" ht="20.25">
      <c r="R73" s="23"/>
    </row>
    <row r="74" ht="20.25">
      <c r="R74" s="23"/>
    </row>
    <row r="75" ht="20.25">
      <c r="R75" s="23"/>
    </row>
    <row r="76" ht="20.25">
      <c r="R76" s="23"/>
    </row>
    <row r="77" ht="20.25">
      <c r="R77" s="23"/>
    </row>
    <row r="78" ht="20.25">
      <c r="R78" s="23"/>
    </row>
    <row r="79" ht="20.25">
      <c r="R79" s="23"/>
    </row>
    <row r="80" ht="20.25">
      <c r="R80" s="23"/>
    </row>
    <row r="81" ht="20.25">
      <c r="R81" s="23"/>
    </row>
    <row r="82" ht="20.25">
      <c r="R82" s="23"/>
    </row>
    <row r="83" ht="20.25">
      <c r="R83" s="23"/>
    </row>
    <row r="84" ht="20.25">
      <c r="R84" s="23"/>
    </row>
    <row r="85" ht="20.25">
      <c r="R85" s="23"/>
    </row>
    <row r="86" ht="20.25">
      <c r="R86" s="23"/>
    </row>
    <row r="87" ht="20.25">
      <c r="R87" s="23"/>
    </row>
    <row r="88" ht="20.25">
      <c r="R88" s="23"/>
    </row>
    <row r="89" ht="20.25">
      <c r="R89" s="23"/>
    </row>
    <row r="90" ht="20.25">
      <c r="R90" s="23"/>
    </row>
    <row r="91" ht="20.25">
      <c r="R91" s="23"/>
    </row>
    <row r="92" ht="20.25">
      <c r="R92" s="23"/>
    </row>
    <row r="93" ht="20.25">
      <c r="R93" s="23"/>
    </row>
    <row r="94" ht="20.25">
      <c r="R94" s="23"/>
    </row>
    <row r="95" ht="20.25">
      <c r="R95" s="23"/>
    </row>
    <row r="96" ht="20.25">
      <c r="R96" s="23"/>
    </row>
    <row r="97" ht="20.25">
      <c r="R97" s="23"/>
    </row>
    <row r="98" ht="20.25">
      <c r="R98" s="23"/>
    </row>
    <row r="99" ht="20.25">
      <c r="R99" s="23"/>
    </row>
    <row r="100" ht="20.25">
      <c r="R100" s="23"/>
    </row>
    <row r="101" ht="20.25">
      <c r="R101" s="23"/>
    </row>
    <row r="102" ht="20.25">
      <c r="R102" s="23"/>
    </row>
    <row r="103" ht="20.25">
      <c r="R103" s="23"/>
    </row>
    <row r="104" ht="20.25">
      <c r="R104" s="23"/>
    </row>
    <row r="105" ht="20.25">
      <c r="R105" s="23"/>
    </row>
    <row r="106" ht="20.25">
      <c r="R106" s="23"/>
    </row>
    <row r="107" ht="20.25">
      <c r="R107" s="23"/>
    </row>
    <row r="108" ht="20.25">
      <c r="R108" s="23"/>
    </row>
    <row r="109" ht="20.25">
      <c r="R109" s="23"/>
    </row>
    <row r="110" ht="20.25">
      <c r="R110" s="23"/>
    </row>
    <row r="111" ht="20.25">
      <c r="R111" s="23"/>
    </row>
    <row r="112" ht="20.25">
      <c r="R112" s="23"/>
    </row>
    <row r="113" ht="20.25">
      <c r="R113" s="23"/>
    </row>
    <row r="114" ht="20.25">
      <c r="R114" s="23"/>
    </row>
    <row r="115" ht="20.25">
      <c r="R115" s="23"/>
    </row>
    <row r="116" ht="20.25">
      <c r="R116" s="23"/>
    </row>
    <row r="117" ht="20.25">
      <c r="R117" s="23"/>
    </row>
    <row r="118" ht="20.25">
      <c r="R118" s="23"/>
    </row>
    <row r="119" ht="20.25">
      <c r="R119" s="23"/>
    </row>
    <row r="120" ht="20.25">
      <c r="R120" s="23"/>
    </row>
    <row r="121" ht="20.25">
      <c r="R121" s="23"/>
    </row>
    <row r="122" ht="20.25">
      <c r="R122" s="23"/>
    </row>
    <row r="123" ht="20.25">
      <c r="R123" s="23"/>
    </row>
    <row r="124" ht="20.25">
      <c r="R124" s="23"/>
    </row>
    <row r="125" ht="20.25">
      <c r="R125" s="23"/>
    </row>
    <row r="126" ht="20.25">
      <c r="R126" s="23"/>
    </row>
    <row r="127" ht="20.25">
      <c r="R127" s="23"/>
    </row>
    <row r="128" ht="20.25">
      <c r="R128" s="23"/>
    </row>
    <row r="129" ht="20.25">
      <c r="R129" s="23"/>
    </row>
    <row r="130" ht="20.25">
      <c r="R130" s="23"/>
    </row>
    <row r="131" ht="20.25">
      <c r="R131" s="23"/>
    </row>
    <row r="132" ht="20.25">
      <c r="R132" s="23"/>
    </row>
    <row r="133" ht="20.25">
      <c r="R133" s="23"/>
    </row>
    <row r="134" ht="20.25">
      <c r="R134" s="23"/>
    </row>
    <row r="135" ht="20.25">
      <c r="R135" s="23"/>
    </row>
    <row r="136" ht="20.25">
      <c r="R136" s="23"/>
    </row>
    <row r="137" ht="20.25">
      <c r="R137" s="23"/>
    </row>
    <row r="138" ht="20.25">
      <c r="R138" s="23"/>
    </row>
    <row r="139" ht="20.25">
      <c r="R139" s="23"/>
    </row>
    <row r="140" ht="20.25">
      <c r="R140" s="23"/>
    </row>
    <row r="141" ht="20.25">
      <c r="R141" s="23"/>
    </row>
    <row r="142" ht="20.25">
      <c r="R142" s="23"/>
    </row>
    <row r="143" ht="20.25">
      <c r="R143" s="23"/>
    </row>
    <row r="144" ht="20.25">
      <c r="R144" s="23"/>
    </row>
    <row r="145" ht="20.25">
      <c r="R145" s="23"/>
    </row>
    <row r="146" ht="20.25">
      <c r="R146" s="23"/>
    </row>
    <row r="147" ht="20.25">
      <c r="R147" s="23"/>
    </row>
    <row r="148" ht="20.25">
      <c r="R148" s="23"/>
    </row>
    <row r="149" ht="20.25">
      <c r="R149" s="23"/>
    </row>
    <row r="150" ht="20.25">
      <c r="R150" s="23"/>
    </row>
    <row r="151" ht="20.25">
      <c r="R151" s="23"/>
    </row>
    <row r="152" ht="20.25">
      <c r="R152" s="23"/>
    </row>
    <row r="153" ht="20.25">
      <c r="R153" s="23"/>
    </row>
    <row r="154" ht="20.25">
      <c r="R154" s="23"/>
    </row>
    <row r="155" ht="20.25">
      <c r="R155" s="23"/>
    </row>
    <row r="156" ht="20.25">
      <c r="R156" s="23"/>
    </row>
    <row r="157" ht="20.25">
      <c r="R157" s="23"/>
    </row>
    <row r="158" ht="20.25">
      <c r="R158" s="23"/>
    </row>
    <row r="159" ht="20.25">
      <c r="R159" s="23"/>
    </row>
    <row r="160" ht="20.25">
      <c r="R160" s="23"/>
    </row>
    <row r="161" ht="20.25">
      <c r="R161" s="23"/>
    </row>
    <row r="162" ht="20.25">
      <c r="R162" s="23"/>
    </row>
    <row r="163" ht="20.25">
      <c r="R163" s="23"/>
    </row>
    <row r="164" ht="20.25">
      <c r="R164" s="23"/>
    </row>
    <row r="165" ht="20.25">
      <c r="R165" s="23"/>
    </row>
    <row r="166" ht="20.25">
      <c r="R166" s="23"/>
    </row>
    <row r="167" ht="20.25">
      <c r="R167" s="23"/>
    </row>
    <row r="168" ht="20.25">
      <c r="R168" s="23"/>
    </row>
    <row r="169" ht="20.25">
      <c r="R169" s="23"/>
    </row>
    <row r="170" ht="20.25">
      <c r="R170" s="23"/>
    </row>
    <row r="171" ht="20.25">
      <c r="R171" s="23"/>
    </row>
    <row r="172" ht="20.25">
      <c r="R172" s="23"/>
    </row>
    <row r="173" ht="20.25">
      <c r="R173" s="23"/>
    </row>
    <row r="174" ht="20.25">
      <c r="R174" s="23"/>
    </row>
    <row r="175" ht="20.25">
      <c r="R175" s="23"/>
    </row>
    <row r="176" ht="20.25">
      <c r="R176" s="23"/>
    </row>
    <row r="177" ht="20.25">
      <c r="R177" s="23"/>
    </row>
    <row r="178" ht="20.25">
      <c r="R178" s="23"/>
    </row>
    <row r="179" ht="20.25">
      <c r="R179" s="23"/>
    </row>
    <row r="180" ht="20.25">
      <c r="R180" s="23"/>
    </row>
    <row r="181" ht="20.25">
      <c r="R181" s="23"/>
    </row>
    <row r="182" ht="20.25">
      <c r="R182" s="23"/>
    </row>
    <row r="183" ht="20.25">
      <c r="R183" s="23"/>
    </row>
    <row r="184" ht="20.25">
      <c r="R184" s="23"/>
    </row>
    <row r="185" ht="20.25">
      <c r="R185" s="23"/>
    </row>
    <row r="186" ht="20.25">
      <c r="R186" s="23"/>
    </row>
    <row r="187" ht="20.25">
      <c r="R187" s="23"/>
    </row>
    <row r="188" ht="20.25">
      <c r="R188" s="23"/>
    </row>
    <row r="189" ht="20.25">
      <c r="R189" s="23"/>
    </row>
    <row r="190" ht="20.25">
      <c r="R190" s="23"/>
    </row>
    <row r="191" ht="20.25">
      <c r="R191" s="23"/>
    </row>
    <row r="192" ht="20.25">
      <c r="R192" s="23"/>
    </row>
    <row r="193" ht="20.25">
      <c r="R193" s="23"/>
    </row>
    <row r="194" ht="20.25">
      <c r="R194" s="23"/>
    </row>
    <row r="195" ht="20.25">
      <c r="R195" s="23"/>
    </row>
    <row r="196" ht="20.25">
      <c r="R196" s="23"/>
    </row>
    <row r="197" ht="20.25">
      <c r="R197" s="23"/>
    </row>
    <row r="198" ht="20.25">
      <c r="R198" s="23"/>
    </row>
    <row r="199" ht="20.25">
      <c r="R199" s="23"/>
    </row>
    <row r="200" ht="20.25">
      <c r="R200" s="23"/>
    </row>
    <row r="201" ht="20.25">
      <c r="R201" s="23"/>
    </row>
    <row r="202" ht="20.25">
      <c r="R202" s="23"/>
    </row>
    <row r="203" ht="20.25">
      <c r="R203" s="23"/>
    </row>
    <row r="204" ht="20.25">
      <c r="R204" s="23"/>
    </row>
    <row r="205" ht="20.25">
      <c r="R205" s="23"/>
    </row>
    <row r="206" ht="20.25">
      <c r="R206" s="23"/>
    </row>
    <row r="207" ht="20.25">
      <c r="R207" s="23"/>
    </row>
    <row r="208" ht="20.25">
      <c r="R208" s="23"/>
    </row>
    <row r="209" ht="20.25">
      <c r="R209" s="23"/>
    </row>
    <row r="210" ht="20.25">
      <c r="R210" s="23"/>
    </row>
    <row r="211" ht="20.25">
      <c r="R211" s="23"/>
    </row>
    <row r="212" ht="20.25">
      <c r="R212" s="23"/>
    </row>
    <row r="213" ht="20.25">
      <c r="R213" s="23"/>
    </row>
    <row r="214" ht="20.25">
      <c r="R214" s="23"/>
    </row>
    <row r="215" ht="20.25">
      <c r="R215" s="23"/>
    </row>
    <row r="216" ht="20.25">
      <c r="R216" s="23"/>
    </row>
    <row r="217" ht="20.25">
      <c r="R217" s="23"/>
    </row>
    <row r="218" ht="20.25">
      <c r="R218" s="23"/>
    </row>
    <row r="219" ht="20.25">
      <c r="R219" s="23"/>
    </row>
    <row r="220" ht="20.25">
      <c r="R220" s="23"/>
    </row>
    <row r="221" ht="20.25">
      <c r="R221" s="23"/>
    </row>
    <row r="222" ht="20.25">
      <c r="R222" s="23"/>
    </row>
    <row r="223" ht="20.25">
      <c r="R223" s="23"/>
    </row>
    <row r="224" ht="20.25">
      <c r="R224" s="23"/>
    </row>
    <row r="225" ht="20.25">
      <c r="R225" s="23"/>
    </row>
    <row r="226" ht="20.25">
      <c r="R226" s="23"/>
    </row>
    <row r="227" ht="20.25">
      <c r="R227" s="23"/>
    </row>
    <row r="228" ht="20.25">
      <c r="R228" s="23"/>
    </row>
    <row r="229" ht="20.25">
      <c r="R229" s="23"/>
    </row>
    <row r="230" ht="20.25">
      <c r="R230" s="23"/>
    </row>
    <row r="231" ht="20.25">
      <c r="R231" s="23"/>
    </row>
    <row r="232" ht="20.25">
      <c r="R232" s="23"/>
    </row>
    <row r="233" ht="20.25">
      <c r="R233" s="23"/>
    </row>
    <row r="234" ht="20.25">
      <c r="R234" s="23"/>
    </row>
    <row r="235" ht="20.25">
      <c r="R235" s="23"/>
    </row>
    <row r="236" ht="20.25">
      <c r="R236" s="23"/>
    </row>
    <row r="237" ht="20.25">
      <c r="R237" s="23"/>
    </row>
    <row r="238" ht="20.25">
      <c r="R238" s="23"/>
    </row>
    <row r="239" ht="20.25">
      <c r="R239" s="23"/>
    </row>
    <row r="240" ht="20.25">
      <c r="R240" s="23"/>
    </row>
    <row r="241" ht="20.25">
      <c r="R241" s="23"/>
    </row>
    <row r="242" ht="20.25">
      <c r="R242" s="23"/>
    </row>
    <row r="243" ht="20.25">
      <c r="R243" s="23"/>
    </row>
    <row r="244" ht="20.25">
      <c r="R244" s="23"/>
    </row>
    <row r="245" ht="20.25">
      <c r="R245" s="23"/>
    </row>
    <row r="246" ht="20.25">
      <c r="R246" s="23"/>
    </row>
    <row r="247" ht="20.25">
      <c r="R247" s="23"/>
    </row>
    <row r="248" ht="20.25">
      <c r="R248" s="23"/>
    </row>
    <row r="249" ht="20.25">
      <c r="R249" s="23"/>
    </row>
    <row r="250" ht="20.25">
      <c r="R250" s="23"/>
    </row>
    <row r="251" ht="20.25">
      <c r="R251" s="23"/>
    </row>
    <row r="252" ht="20.25">
      <c r="R252" s="23"/>
    </row>
    <row r="253" ht="20.25">
      <c r="R253" s="23"/>
    </row>
    <row r="254" ht="20.25">
      <c r="R254" s="23"/>
    </row>
    <row r="255" ht="20.25">
      <c r="R255" s="23"/>
    </row>
    <row r="256" ht="20.25">
      <c r="R256" s="23"/>
    </row>
    <row r="257" ht="20.25">
      <c r="R257" s="23"/>
    </row>
    <row r="258" ht="20.25">
      <c r="R258" s="23"/>
    </row>
    <row r="259" ht="20.25">
      <c r="R259" s="23"/>
    </row>
    <row r="260" ht="20.25">
      <c r="R260" s="23"/>
    </row>
    <row r="261" ht="20.25">
      <c r="R261" s="23"/>
    </row>
    <row r="262" ht="20.25">
      <c r="R262" s="23"/>
    </row>
    <row r="263" ht="20.25">
      <c r="R263" s="23"/>
    </row>
    <row r="264" ht="20.25">
      <c r="R264" s="23"/>
    </row>
    <row r="265" ht="20.25">
      <c r="R265" s="23"/>
    </row>
    <row r="266" ht="20.25">
      <c r="R266" s="23"/>
    </row>
    <row r="267" ht="20.25">
      <c r="R267" s="23"/>
    </row>
    <row r="268" ht="20.25">
      <c r="R268" s="23"/>
    </row>
    <row r="269" ht="20.25">
      <c r="R269" s="23"/>
    </row>
    <row r="270" ht="20.25">
      <c r="R270" s="23"/>
    </row>
    <row r="271" ht="20.25">
      <c r="R271" s="23"/>
    </row>
    <row r="272" ht="20.25">
      <c r="R272" s="23"/>
    </row>
    <row r="273" ht="20.25">
      <c r="R273" s="23"/>
    </row>
    <row r="274" ht="20.25">
      <c r="R274" s="23"/>
    </row>
    <row r="275" ht="20.25">
      <c r="R275" s="23"/>
    </row>
    <row r="276" ht="20.25">
      <c r="R276" s="23"/>
    </row>
    <row r="277" ht="20.25">
      <c r="R277" s="23"/>
    </row>
    <row r="278" ht="20.25">
      <c r="R278" s="23"/>
    </row>
    <row r="279" ht="20.25">
      <c r="R279" s="23"/>
    </row>
    <row r="280" ht="20.25">
      <c r="R280" s="23"/>
    </row>
    <row r="281" ht="20.25">
      <c r="R281" s="23"/>
    </row>
    <row r="282" ht="20.25">
      <c r="R282" s="23"/>
    </row>
    <row r="283" ht="20.25">
      <c r="R283" s="23"/>
    </row>
    <row r="284" ht="20.25">
      <c r="R284" s="23"/>
    </row>
    <row r="285" ht="20.25">
      <c r="R285" s="23"/>
    </row>
    <row r="286" ht="20.25">
      <c r="R286" s="23"/>
    </row>
    <row r="287" ht="20.25">
      <c r="R287" s="23"/>
    </row>
    <row r="288" ht="20.25">
      <c r="R288" s="23"/>
    </row>
    <row r="289" ht="20.25">
      <c r="R289" s="23"/>
    </row>
    <row r="290" ht="20.25">
      <c r="R290" s="23"/>
    </row>
    <row r="291" ht="20.25">
      <c r="R291" s="23"/>
    </row>
    <row r="292" ht="20.25">
      <c r="R292" s="23"/>
    </row>
    <row r="293" ht="20.25">
      <c r="R293" s="23"/>
    </row>
    <row r="294" ht="20.25">
      <c r="R294" s="23"/>
    </row>
    <row r="295" ht="20.25">
      <c r="R295" s="23"/>
    </row>
    <row r="296" ht="20.25">
      <c r="R296" s="23"/>
    </row>
    <row r="297" ht="20.25">
      <c r="R297" s="23"/>
    </row>
    <row r="298" ht="20.25">
      <c r="R298" s="23"/>
    </row>
    <row r="299" ht="20.25">
      <c r="R299" s="23"/>
    </row>
    <row r="300" ht="20.25">
      <c r="R300" s="23"/>
    </row>
    <row r="301" ht="20.25">
      <c r="R301" s="23"/>
    </row>
    <row r="302" ht="20.25">
      <c r="R302" s="23"/>
    </row>
    <row r="303" ht="20.25">
      <c r="R303" s="23"/>
    </row>
    <row r="304" ht="20.25">
      <c r="R304" s="23"/>
    </row>
    <row r="305" ht="20.25">
      <c r="R305" s="23"/>
    </row>
    <row r="306" ht="20.25">
      <c r="R306" s="23"/>
    </row>
    <row r="307" ht="20.25">
      <c r="R307" s="23"/>
    </row>
    <row r="308" ht="20.25">
      <c r="R308" s="23"/>
    </row>
    <row r="309" ht="20.25">
      <c r="R309" s="23"/>
    </row>
    <row r="310" ht="20.25">
      <c r="R310" s="23"/>
    </row>
    <row r="311" ht="20.25">
      <c r="R311" s="23"/>
    </row>
    <row r="312" ht="20.25">
      <c r="R312" s="23"/>
    </row>
    <row r="313" ht="20.25">
      <c r="R313" s="23"/>
    </row>
    <row r="314" ht="20.25">
      <c r="R314" s="23"/>
    </row>
    <row r="315" ht="20.25">
      <c r="R315" s="23"/>
    </row>
    <row r="316" ht="20.25">
      <c r="R316" s="23"/>
    </row>
    <row r="317" ht="20.25">
      <c r="R317" s="23"/>
    </row>
    <row r="318" ht="20.25">
      <c r="R318" s="23"/>
    </row>
    <row r="319" ht="20.25">
      <c r="R319" s="23"/>
    </row>
    <row r="320" ht="20.25">
      <c r="R320" s="23"/>
    </row>
    <row r="321" ht="20.25">
      <c r="R321" s="23"/>
    </row>
    <row r="322" ht="20.25">
      <c r="R322" s="23"/>
    </row>
    <row r="323" ht="20.25">
      <c r="R323" s="23"/>
    </row>
    <row r="324" ht="20.25">
      <c r="R324" s="23"/>
    </row>
    <row r="325" ht="20.25">
      <c r="R325" s="23"/>
    </row>
    <row r="326" ht="20.25">
      <c r="R326" s="23"/>
    </row>
    <row r="327" ht="20.25">
      <c r="R327" s="23"/>
    </row>
    <row r="328" ht="20.25">
      <c r="R328" s="23"/>
    </row>
    <row r="329" ht="20.25">
      <c r="R329" s="23"/>
    </row>
    <row r="330" ht="20.25">
      <c r="R330" s="23"/>
    </row>
    <row r="331" ht="20.25">
      <c r="R331" s="23"/>
    </row>
    <row r="332" ht="20.25">
      <c r="R332" s="23"/>
    </row>
    <row r="333" ht="20.25">
      <c r="R333" s="23"/>
    </row>
    <row r="334" ht="20.25">
      <c r="R334" s="23"/>
    </row>
    <row r="335" ht="20.25">
      <c r="R335" s="23"/>
    </row>
    <row r="336" ht="20.25">
      <c r="R336" s="23"/>
    </row>
    <row r="337" ht="20.25">
      <c r="R337" s="23"/>
    </row>
    <row r="338" ht="20.25">
      <c r="R338" s="23"/>
    </row>
    <row r="339" ht="20.25">
      <c r="R339" s="23"/>
    </row>
    <row r="340" ht="20.25">
      <c r="R340" s="23"/>
    </row>
    <row r="341" ht="20.25">
      <c r="R341" s="23"/>
    </row>
    <row r="342" ht="20.25">
      <c r="R342" s="23"/>
    </row>
    <row r="343" ht="20.25">
      <c r="R343" s="23"/>
    </row>
    <row r="344" ht="20.25">
      <c r="R344" s="23"/>
    </row>
    <row r="345" ht="20.25">
      <c r="R345" s="23"/>
    </row>
    <row r="346" ht="20.25">
      <c r="R346" s="23"/>
    </row>
    <row r="347" ht="20.25">
      <c r="R347" s="23"/>
    </row>
    <row r="348" ht="20.25">
      <c r="R348" s="23"/>
    </row>
    <row r="349" ht="20.25">
      <c r="R349" s="23"/>
    </row>
    <row r="350" ht="20.25">
      <c r="R350" s="23"/>
    </row>
    <row r="351" ht="20.25">
      <c r="R351" s="23"/>
    </row>
    <row r="352" ht="20.25">
      <c r="R352" s="23"/>
    </row>
    <row r="353" ht="20.25">
      <c r="R353" s="23"/>
    </row>
    <row r="354" ht="20.25">
      <c r="R354" s="23"/>
    </row>
    <row r="355" ht="20.25">
      <c r="R355" s="23"/>
    </row>
    <row r="356" ht="20.25">
      <c r="R356" s="23"/>
    </row>
    <row r="357" ht="20.25">
      <c r="R357" s="23"/>
    </row>
    <row r="358" ht="20.25">
      <c r="R358" s="23"/>
    </row>
    <row r="359" ht="20.25">
      <c r="R359" s="23"/>
    </row>
    <row r="360" ht="20.25">
      <c r="R360" s="23"/>
    </row>
    <row r="361" ht="20.25">
      <c r="R361" s="23"/>
    </row>
    <row r="362" ht="20.25">
      <c r="R362" s="23"/>
    </row>
    <row r="363" ht="20.25">
      <c r="R363" s="23"/>
    </row>
    <row r="364" ht="20.25">
      <c r="R364" s="23"/>
    </row>
    <row r="365" ht="20.25">
      <c r="R365" s="23"/>
    </row>
    <row r="366" ht="20.25">
      <c r="R366" s="23"/>
    </row>
    <row r="367" ht="20.25">
      <c r="R367" s="23"/>
    </row>
    <row r="368" ht="20.25">
      <c r="R368" s="23"/>
    </row>
    <row r="369" ht="20.25">
      <c r="R369" s="23"/>
    </row>
    <row r="370" ht="20.25">
      <c r="R370" s="23"/>
    </row>
    <row r="371" ht="20.25">
      <c r="R371" s="23"/>
    </row>
    <row r="372" ht="20.25">
      <c r="R372" s="23"/>
    </row>
    <row r="373" ht="20.25">
      <c r="R373" s="23"/>
    </row>
    <row r="374" ht="20.25">
      <c r="R374" s="23"/>
    </row>
    <row r="375" ht="20.25">
      <c r="R375" s="23"/>
    </row>
    <row r="376" ht="20.25">
      <c r="R376" s="23"/>
    </row>
    <row r="377" ht="20.25">
      <c r="R377" s="23"/>
    </row>
    <row r="378" ht="20.25">
      <c r="R378" s="23"/>
    </row>
    <row r="379" ht="20.25">
      <c r="R379" s="23"/>
    </row>
    <row r="380" ht="20.25">
      <c r="R380" s="23"/>
    </row>
    <row r="381" ht="20.25">
      <c r="R381" s="23"/>
    </row>
    <row r="382" ht="20.25">
      <c r="R382" s="23"/>
    </row>
    <row r="383" ht="20.25">
      <c r="R383" s="23"/>
    </row>
    <row r="384" ht="20.25">
      <c r="R384" s="23"/>
    </row>
    <row r="385" ht="20.25">
      <c r="R385" s="23"/>
    </row>
    <row r="386" ht="20.25">
      <c r="R386" s="23"/>
    </row>
    <row r="387" ht="20.25">
      <c r="R387" s="23"/>
    </row>
    <row r="388" ht="20.25">
      <c r="R388" s="23"/>
    </row>
    <row r="389" ht="20.25">
      <c r="R389" s="23"/>
    </row>
    <row r="390" ht="20.25">
      <c r="R390" s="23"/>
    </row>
    <row r="391" ht="20.25">
      <c r="R391" s="23"/>
    </row>
    <row r="392" ht="20.25">
      <c r="R392" s="23"/>
    </row>
    <row r="393" ht="20.25">
      <c r="R393" s="23"/>
    </row>
    <row r="394" ht="20.25">
      <c r="R394" s="23"/>
    </row>
    <row r="395" ht="20.25">
      <c r="R395" s="23"/>
    </row>
    <row r="396" ht="20.25">
      <c r="R396" s="23"/>
    </row>
    <row r="397" ht="20.25">
      <c r="R397" s="23"/>
    </row>
    <row r="398" ht="20.25">
      <c r="R398" s="23"/>
    </row>
    <row r="399" ht="20.25">
      <c r="R399" s="23"/>
    </row>
    <row r="400" ht="20.25">
      <c r="R400" s="23"/>
    </row>
    <row r="401" ht="20.25">
      <c r="R401" s="23"/>
    </row>
    <row r="402" ht="20.25">
      <c r="R402" s="23"/>
    </row>
    <row r="403" ht="20.25">
      <c r="R403" s="23"/>
    </row>
    <row r="404" ht="20.25">
      <c r="R404" s="23"/>
    </row>
    <row r="405" ht="20.25">
      <c r="R405" s="23"/>
    </row>
    <row r="406" ht="20.25">
      <c r="R406" s="23"/>
    </row>
    <row r="407" ht="20.25">
      <c r="R407" s="23"/>
    </row>
    <row r="408" ht="20.25">
      <c r="R408" s="23"/>
    </row>
    <row r="409" ht="20.25">
      <c r="R409" s="23"/>
    </row>
    <row r="410" ht="20.25">
      <c r="R410" s="23"/>
    </row>
    <row r="411" ht="20.25">
      <c r="R411" s="23"/>
    </row>
    <row r="412" ht="20.25">
      <c r="R412" s="23"/>
    </row>
    <row r="413" ht="20.25">
      <c r="R413" s="23"/>
    </row>
    <row r="414" ht="20.25">
      <c r="R414" s="23"/>
    </row>
    <row r="415" ht="20.25">
      <c r="R415" s="23"/>
    </row>
    <row r="416" ht="20.25">
      <c r="R416" s="23"/>
    </row>
    <row r="417" ht="20.25">
      <c r="R417" s="23"/>
    </row>
    <row r="418" ht="20.25">
      <c r="R418" s="23"/>
    </row>
    <row r="419" ht="20.25">
      <c r="R419" s="23"/>
    </row>
    <row r="420" ht="20.25">
      <c r="R420" s="23"/>
    </row>
    <row r="421" ht="20.25">
      <c r="R421" s="23"/>
    </row>
    <row r="422" ht="20.25">
      <c r="R422" s="23"/>
    </row>
    <row r="423" ht="20.25">
      <c r="R423" s="23"/>
    </row>
    <row r="424" ht="20.25">
      <c r="R424" s="23"/>
    </row>
    <row r="425" ht="20.25">
      <c r="R425" s="23"/>
    </row>
    <row r="426" ht="20.25">
      <c r="R426" s="23"/>
    </row>
    <row r="427" ht="20.25">
      <c r="R427" s="23"/>
    </row>
    <row r="428" ht="20.25">
      <c r="R428" s="23"/>
    </row>
    <row r="429" ht="20.25">
      <c r="R429" s="23"/>
    </row>
    <row r="430" ht="20.25">
      <c r="R430" s="23"/>
    </row>
    <row r="431" ht="20.25">
      <c r="R431" s="23"/>
    </row>
    <row r="432" ht="20.25">
      <c r="R432" s="23"/>
    </row>
    <row r="433" ht="20.25">
      <c r="R433" s="23"/>
    </row>
    <row r="434" ht="20.25">
      <c r="R434" s="23"/>
    </row>
    <row r="435" ht="20.25">
      <c r="R435" s="23"/>
    </row>
    <row r="436" ht="20.25">
      <c r="R436" s="23"/>
    </row>
    <row r="437" ht="20.25">
      <c r="R437" s="23"/>
    </row>
    <row r="438" ht="20.25">
      <c r="R438" s="23"/>
    </row>
    <row r="439" ht="20.25">
      <c r="R439" s="23"/>
    </row>
    <row r="440" ht="20.25">
      <c r="R440" s="23"/>
    </row>
    <row r="441" ht="20.25">
      <c r="R441" s="23"/>
    </row>
    <row r="442" ht="20.25">
      <c r="R442" s="23"/>
    </row>
    <row r="443" ht="20.25">
      <c r="R443" s="23"/>
    </row>
    <row r="444" ht="20.25">
      <c r="R444" s="23"/>
    </row>
    <row r="445" ht="20.25">
      <c r="R445" s="23"/>
    </row>
    <row r="446" ht="20.25">
      <c r="R446" s="23"/>
    </row>
    <row r="447" ht="20.25">
      <c r="R447" s="23"/>
    </row>
    <row r="448" ht="20.25">
      <c r="R448" s="23"/>
    </row>
    <row r="449" ht="20.25">
      <c r="R449" s="23"/>
    </row>
    <row r="450" ht="20.25">
      <c r="R450" s="23"/>
    </row>
    <row r="451" ht="20.25">
      <c r="R451" s="23"/>
    </row>
    <row r="452" ht="20.25">
      <c r="R452" s="23"/>
    </row>
    <row r="453" ht="20.25">
      <c r="R453" s="23"/>
    </row>
    <row r="454" ht="20.25">
      <c r="R454" s="23"/>
    </row>
    <row r="455" ht="20.25">
      <c r="R455" s="23"/>
    </row>
    <row r="456" ht="20.25">
      <c r="R456" s="23"/>
    </row>
    <row r="457" ht="20.25">
      <c r="R457" s="23"/>
    </row>
    <row r="458" ht="20.25">
      <c r="R458" s="23"/>
    </row>
    <row r="459" ht="20.25">
      <c r="R459" s="23"/>
    </row>
    <row r="460" ht="20.25">
      <c r="R460" s="23"/>
    </row>
    <row r="461" ht="20.25">
      <c r="R461" s="23"/>
    </row>
    <row r="462" ht="20.25">
      <c r="R462" s="23"/>
    </row>
    <row r="463" ht="20.25">
      <c r="R463" s="23"/>
    </row>
    <row r="464" ht="20.25">
      <c r="R464" s="23"/>
    </row>
    <row r="465" ht="20.25">
      <c r="R465" s="23"/>
    </row>
    <row r="466" ht="20.25">
      <c r="R466" s="23"/>
    </row>
    <row r="467" ht="20.25">
      <c r="R467" s="23"/>
    </row>
    <row r="468" ht="20.25">
      <c r="R468" s="23"/>
    </row>
    <row r="469" ht="20.25">
      <c r="R469" s="23"/>
    </row>
    <row r="470" ht="20.25">
      <c r="R470" s="23"/>
    </row>
    <row r="471" ht="20.25">
      <c r="R471" s="23"/>
    </row>
    <row r="472" ht="20.25">
      <c r="R472" s="23"/>
    </row>
    <row r="473" ht="20.25">
      <c r="R473" s="23"/>
    </row>
    <row r="474" ht="20.25">
      <c r="R474" s="23"/>
    </row>
    <row r="475" ht="20.25">
      <c r="R475" s="23"/>
    </row>
    <row r="476" ht="20.25">
      <c r="R476" s="23"/>
    </row>
    <row r="477" ht="20.25">
      <c r="R477" s="23"/>
    </row>
    <row r="478" ht="20.25">
      <c r="R478" s="23"/>
    </row>
    <row r="479" ht="20.25">
      <c r="R479" s="23"/>
    </row>
    <row r="480" ht="20.25">
      <c r="R480" s="23"/>
    </row>
    <row r="481" ht="20.25">
      <c r="R481" s="23"/>
    </row>
    <row r="482" ht="20.25">
      <c r="R482" s="23"/>
    </row>
    <row r="483" ht="20.25">
      <c r="R483" s="23"/>
    </row>
    <row r="484" ht="20.25">
      <c r="R484" s="23"/>
    </row>
    <row r="485" ht="20.25">
      <c r="R485" s="23"/>
    </row>
    <row r="486" ht="20.25">
      <c r="R486" s="23"/>
    </row>
    <row r="487" ht="20.25">
      <c r="R487" s="23"/>
    </row>
    <row r="488" ht="20.25">
      <c r="R488" s="23"/>
    </row>
    <row r="489" ht="20.25">
      <c r="R489" s="23"/>
    </row>
    <row r="490" ht="20.25">
      <c r="R490" s="23"/>
    </row>
    <row r="491" ht="20.25">
      <c r="R491" s="23"/>
    </row>
    <row r="492" ht="20.25">
      <c r="R492" s="23"/>
    </row>
    <row r="493" ht="20.25">
      <c r="R493" s="23"/>
    </row>
    <row r="494" ht="20.25">
      <c r="R494" s="23"/>
    </row>
    <row r="495" ht="20.25">
      <c r="R495" s="23"/>
    </row>
    <row r="496" ht="20.25">
      <c r="R496" s="23"/>
    </row>
    <row r="497" ht="20.25">
      <c r="R497" s="23"/>
    </row>
    <row r="498" ht="20.25">
      <c r="R498" s="23"/>
    </row>
    <row r="499" ht="20.25">
      <c r="R499" s="23"/>
    </row>
    <row r="500" ht="20.25">
      <c r="R500" s="23"/>
    </row>
    <row r="501" ht="20.25">
      <c r="R501" s="23"/>
    </row>
    <row r="502" ht="20.25">
      <c r="R502" s="23"/>
    </row>
    <row r="503" ht="20.25">
      <c r="R503" s="23"/>
    </row>
    <row r="504" ht="20.25">
      <c r="R504" s="23"/>
    </row>
    <row r="505" ht="20.25">
      <c r="R505" s="23"/>
    </row>
    <row r="506" ht="20.25">
      <c r="R506" s="23"/>
    </row>
    <row r="507" ht="20.25">
      <c r="R507" s="23"/>
    </row>
    <row r="508" ht="20.25">
      <c r="R508" s="23"/>
    </row>
    <row r="509" ht="20.25">
      <c r="R509" s="23"/>
    </row>
    <row r="510" ht="20.25">
      <c r="R510" s="23"/>
    </row>
    <row r="511" ht="20.25">
      <c r="R511" s="23"/>
    </row>
    <row r="512" ht="20.25">
      <c r="R512" s="23"/>
    </row>
    <row r="513" ht="20.25">
      <c r="R513" s="23"/>
    </row>
    <row r="514" ht="20.25">
      <c r="R514" s="23"/>
    </row>
    <row r="515" ht="20.25">
      <c r="R515" s="23"/>
    </row>
    <row r="516" ht="20.25">
      <c r="R516" s="23"/>
    </row>
    <row r="517" ht="20.25">
      <c r="R517" s="23"/>
    </row>
    <row r="518" ht="20.25">
      <c r="R518" s="23"/>
    </row>
    <row r="519" ht="20.25">
      <c r="R519" s="23"/>
    </row>
    <row r="520" ht="20.25">
      <c r="R520" s="23"/>
    </row>
    <row r="521" ht="20.25">
      <c r="R521" s="23"/>
    </row>
    <row r="522" ht="20.25">
      <c r="R522" s="23"/>
    </row>
    <row r="523" ht="20.25">
      <c r="R523" s="23"/>
    </row>
    <row r="524" ht="20.25">
      <c r="R524" s="23"/>
    </row>
    <row r="525" ht="20.25">
      <c r="R525" s="23"/>
    </row>
    <row r="526" ht="20.25">
      <c r="R526" s="23"/>
    </row>
    <row r="527" ht="20.25">
      <c r="R527" s="23"/>
    </row>
    <row r="528" ht="20.25">
      <c r="R528" s="23"/>
    </row>
    <row r="529" ht="20.25">
      <c r="R529" s="23"/>
    </row>
    <row r="530" ht="20.25">
      <c r="R530" s="23"/>
    </row>
    <row r="531" ht="20.25">
      <c r="R531" s="23"/>
    </row>
    <row r="532" ht="20.25">
      <c r="R532" s="23"/>
    </row>
    <row r="533" ht="20.25">
      <c r="R533" s="23"/>
    </row>
    <row r="534" ht="20.25">
      <c r="R534" s="23"/>
    </row>
    <row r="535" ht="20.25">
      <c r="R535" s="23"/>
    </row>
    <row r="536" ht="20.25">
      <c r="R536" s="23"/>
    </row>
    <row r="537" ht="20.25">
      <c r="R537" s="23"/>
    </row>
    <row r="538" ht="20.25">
      <c r="R538" s="23"/>
    </row>
    <row r="539" ht="20.25">
      <c r="R539" s="23"/>
    </row>
    <row r="540" ht="20.25">
      <c r="R540" s="23"/>
    </row>
    <row r="541" ht="20.25">
      <c r="R541" s="23"/>
    </row>
    <row r="542" ht="20.25">
      <c r="R542" s="23"/>
    </row>
    <row r="543" ht="20.25">
      <c r="R543" s="23"/>
    </row>
    <row r="544" ht="20.25">
      <c r="R544" s="23"/>
    </row>
    <row r="545" ht="20.25">
      <c r="R545" s="23"/>
    </row>
    <row r="546" ht="20.25">
      <c r="R546" s="23"/>
    </row>
    <row r="547" ht="20.25">
      <c r="R547" s="23"/>
    </row>
    <row r="548" ht="20.25">
      <c r="R548" s="23"/>
    </row>
    <row r="549" ht="20.25">
      <c r="R549" s="23"/>
    </row>
    <row r="550" ht="20.25">
      <c r="R550" s="23"/>
    </row>
    <row r="551" ht="20.25">
      <c r="R551" s="23"/>
    </row>
    <row r="552" ht="20.25">
      <c r="R552" s="23"/>
    </row>
    <row r="553" ht="20.25">
      <c r="R553" s="23"/>
    </row>
    <row r="554" ht="20.25">
      <c r="R554" s="23"/>
    </row>
    <row r="555" ht="20.25">
      <c r="R555" s="23"/>
    </row>
    <row r="556" ht="20.25">
      <c r="R556" s="23"/>
    </row>
    <row r="557" ht="20.25">
      <c r="R557" s="23"/>
    </row>
    <row r="558" ht="20.25">
      <c r="R558" s="23"/>
    </row>
    <row r="559" ht="20.25">
      <c r="R559" s="23"/>
    </row>
    <row r="560" ht="20.25">
      <c r="R560" s="23"/>
    </row>
    <row r="561" ht="20.25">
      <c r="R561" s="23"/>
    </row>
    <row r="562" ht="20.25">
      <c r="R562" s="23"/>
    </row>
    <row r="563" ht="20.25">
      <c r="R563" s="23"/>
    </row>
    <row r="564" ht="20.25">
      <c r="R564" s="23"/>
    </row>
    <row r="565" ht="20.25">
      <c r="R565" s="23"/>
    </row>
    <row r="566" ht="20.25">
      <c r="R566" s="23"/>
    </row>
    <row r="567" ht="20.25">
      <c r="R567" s="23"/>
    </row>
    <row r="568" ht="20.25">
      <c r="R568" s="23"/>
    </row>
    <row r="569" ht="20.25">
      <c r="R569" s="23"/>
    </row>
    <row r="570" ht="20.25">
      <c r="R570" s="23"/>
    </row>
    <row r="571" ht="20.25">
      <c r="R571" s="23"/>
    </row>
    <row r="572" ht="20.25">
      <c r="R572" s="23"/>
    </row>
    <row r="573" ht="20.25">
      <c r="R573" s="23"/>
    </row>
    <row r="574" ht="20.25">
      <c r="R574" s="23"/>
    </row>
    <row r="575" ht="20.25">
      <c r="R575" s="23"/>
    </row>
    <row r="576" ht="20.25">
      <c r="R576" s="23"/>
    </row>
    <row r="577" ht="20.25">
      <c r="R577" s="23"/>
    </row>
    <row r="578" ht="20.25">
      <c r="R578" s="23"/>
    </row>
    <row r="579" ht="20.25">
      <c r="R579" s="23"/>
    </row>
    <row r="580" ht="20.25">
      <c r="R580" s="23"/>
    </row>
    <row r="581" ht="20.25">
      <c r="R581" s="23"/>
    </row>
    <row r="582" ht="20.25">
      <c r="R582" s="23"/>
    </row>
    <row r="583" ht="20.25">
      <c r="R583" s="23"/>
    </row>
    <row r="584" ht="20.25">
      <c r="R584" s="23"/>
    </row>
    <row r="585" ht="20.25">
      <c r="R585" s="23"/>
    </row>
    <row r="586" ht="20.25">
      <c r="R586" s="23"/>
    </row>
    <row r="587" ht="20.25">
      <c r="R587" s="23"/>
    </row>
    <row r="588" ht="20.25">
      <c r="R588" s="23"/>
    </row>
    <row r="589" ht="20.25">
      <c r="R589" s="23"/>
    </row>
    <row r="590" ht="20.25">
      <c r="R590" s="23"/>
    </row>
    <row r="591" ht="20.25">
      <c r="R591" s="23"/>
    </row>
    <row r="592" ht="20.25">
      <c r="R592" s="23"/>
    </row>
    <row r="593" ht="20.25">
      <c r="R593" s="23"/>
    </row>
    <row r="594" ht="20.25">
      <c r="R594" s="23"/>
    </row>
    <row r="595" ht="20.25">
      <c r="R595" s="23"/>
    </row>
    <row r="596" ht="20.25">
      <c r="R596" s="23"/>
    </row>
    <row r="597" ht="20.25">
      <c r="R597" s="23"/>
    </row>
    <row r="598" ht="20.25">
      <c r="R598" s="23"/>
    </row>
    <row r="599" ht="20.25">
      <c r="R599" s="23"/>
    </row>
    <row r="600" ht="20.25">
      <c r="R600" s="23"/>
    </row>
    <row r="601" ht="20.25">
      <c r="R601" s="23"/>
    </row>
    <row r="602" ht="20.25">
      <c r="R602" s="23"/>
    </row>
    <row r="603" ht="20.25">
      <c r="R603" s="23"/>
    </row>
    <row r="604" ht="20.25">
      <c r="R604" s="23"/>
    </row>
    <row r="605" ht="20.25">
      <c r="R605" s="23"/>
    </row>
    <row r="606" ht="20.25">
      <c r="R606" s="23"/>
    </row>
    <row r="607" ht="20.25">
      <c r="R607" s="23"/>
    </row>
    <row r="608" ht="20.25">
      <c r="R608" s="23"/>
    </row>
    <row r="609" ht="20.25">
      <c r="R609" s="23"/>
    </row>
    <row r="610" ht="20.25">
      <c r="R610" s="23"/>
    </row>
    <row r="611" ht="20.25">
      <c r="R611" s="23"/>
    </row>
    <row r="612" ht="20.25">
      <c r="R612" s="23"/>
    </row>
    <row r="613" ht="20.25">
      <c r="R613" s="23"/>
    </row>
    <row r="614" ht="20.25">
      <c r="R614" s="23"/>
    </row>
    <row r="615" ht="20.25">
      <c r="R615" s="23"/>
    </row>
    <row r="616" ht="20.25">
      <c r="R616" s="23"/>
    </row>
    <row r="617" ht="20.25">
      <c r="R617" s="23"/>
    </row>
    <row r="618" ht="20.25">
      <c r="R618" s="23"/>
    </row>
    <row r="619" ht="20.25">
      <c r="R619" s="23"/>
    </row>
    <row r="620" ht="20.25">
      <c r="R620" s="23"/>
    </row>
    <row r="621" ht="20.25">
      <c r="R621" s="23"/>
    </row>
    <row r="622" ht="20.25">
      <c r="R622" s="23"/>
    </row>
    <row r="623" ht="20.25">
      <c r="R623" s="23"/>
    </row>
    <row r="624" ht="20.25">
      <c r="R624" s="23"/>
    </row>
    <row r="625" ht="20.25">
      <c r="R625" s="23"/>
    </row>
    <row r="626" ht="20.25">
      <c r="R626" s="23"/>
    </row>
    <row r="627" ht="20.25">
      <c r="R627" s="23"/>
    </row>
    <row r="628" ht="20.25">
      <c r="R628" s="23"/>
    </row>
    <row r="629" ht="20.25">
      <c r="R629" s="23"/>
    </row>
    <row r="630" ht="20.25">
      <c r="R630" s="23"/>
    </row>
    <row r="631" ht="20.25">
      <c r="R631" s="23"/>
    </row>
    <row r="632" ht="20.25">
      <c r="R632" s="23"/>
    </row>
    <row r="633" ht="20.25">
      <c r="R633" s="23"/>
    </row>
    <row r="634" ht="20.25">
      <c r="R634" s="23"/>
    </row>
    <row r="635" ht="20.25">
      <c r="R635" s="23"/>
    </row>
    <row r="636" ht="20.25">
      <c r="R636" s="23"/>
    </row>
    <row r="637" ht="20.25">
      <c r="R637" s="23"/>
    </row>
    <row r="638" ht="20.25">
      <c r="R638" s="23"/>
    </row>
    <row r="639" ht="20.25">
      <c r="R639" s="23"/>
    </row>
    <row r="640" ht="20.25">
      <c r="R640" s="23"/>
    </row>
    <row r="641" ht="20.25">
      <c r="R641" s="23"/>
    </row>
    <row r="642" ht="20.25">
      <c r="R642" s="23"/>
    </row>
    <row r="643" ht="20.25">
      <c r="R643" s="23"/>
    </row>
    <row r="644" ht="20.25">
      <c r="R644" s="23"/>
    </row>
    <row r="645" ht="20.25">
      <c r="R645" s="23"/>
    </row>
    <row r="646" ht="20.25">
      <c r="R646" s="23"/>
    </row>
    <row r="647" ht="20.25">
      <c r="R647" s="23"/>
    </row>
    <row r="648" ht="20.25">
      <c r="R648" s="23"/>
    </row>
    <row r="649" ht="20.25">
      <c r="R649" s="23"/>
    </row>
    <row r="650" ht="20.25">
      <c r="R650" s="23"/>
    </row>
    <row r="651" ht="20.25">
      <c r="R651" s="23"/>
    </row>
    <row r="652" ht="20.25">
      <c r="R652" s="23"/>
    </row>
    <row r="653" ht="20.25">
      <c r="R653" s="23"/>
    </row>
    <row r="654" ht="20.25">
      <c r="R654" s="23"/>
    </row>
    <row r="655" ht="20.25">
      <c r="R655" s="23"/>
    </row>
    <row r="656" ht="20.25">
      <c r="R656" s="23"/>
    </row>
    <row r="657" ht="20.25">
      <c r="R657" s="23"/>
    </row>
    <row r="658" ht="20.25">
      <c r="R658" s="23"/>
    </row>
    <row r="659" ht="20.25">
      <c r="R659" s="23"/>
    </row>
    <row r="660" ht="20.25">
      <c r="R660" s="23"/>
    </row>
    <row r="661" ht="20.25">
      <c r="R661" s="23"/>
    </row>
    <row r="662" ht="20.25">
      <c r="R662" s="23"/>
    </row>
    <row r="663" ht="20.25">
      <c r="R663" s="23"/>
    </row>
    <row r="664" ht="20.25">
      <c r="R664" s="23"/>
    </row>
    <row r="665" ht="20.25">
      <c r="R665" s="23"/>
    </row>
    <row r="666" ht="20.25">
      <c r="R666" s="23"/>
    </row>
    <row r="667" ht="20.25">
      <c r="R667" s="23"/>
    </row>
    <row r="668" ht="20.25">
      <c r="R668" s="23"/>
    </row>
    <row r="669" ht="20.25">
      <c r="R669" s="23"/>
    </row>
    <row r="670" ht="20.25">
      <c r="R670" s="23"/>
    </row>
    <row r="671" ht="20.25">
      <c r="R671" s="23"/>
    </row>
    <row r="672" ht="20.25">
      <c r="R672" s="23"/>
    </row>
    <row r="673" ht="20.25">
      <c r="R673" s="23"/>
    </row>
    <row r="674" ht="20.25">
      <c r="R674" s="23"/>
    </row>
    <row r="675" ht="20.25">
      <c r="R675" s="23"/>
    </row>
    <row r="676" ht="20.25">
      <c r="R676" s="23"/>
    </row>
    <row r="677" ht="20.25">
      <c r="R677" s="23"/>
    </row>
    <row r="678" ht="20.25">
      <c r="R678" s="23"/>
    </row>
    <row r="679" ht="20.25">
      <c r="R679" s="23"/>
    </row>
    <row r="680" ht="20.25">
      <c r="R680" s="23"/>
    </row>
    <row r="681" ht="20.25">
      <c r="R681" s="23"/>
    </row>
    <row r="682" ht="20.25">
      <c r="R682" s="23"/>
    </row>
    <row r="683" ht="20.25">
      <c r="R683" s="23"/>
    </row>
    <row r="684" ht="20.25">
      <c r="R684" s="23"/>
    </row>
    <row r="685" ht="20.25">
      <c r="R685" s="23"/>
    </row>
    <row r="686" ht="20.25">
      <c r="R686" s="23"/>
    </row>
    <row r="687" ht="20.25">
      <c r="R687" s="23"/>
    </row>
    <row r="688" ht="20.25">
      <c r="R688" s="23"/>
    </row>
    <row r="689" ht="20.25">
      <c r="R689" s="23"/>
    </row>
    <row r="690" ht="20.25">
      <c r="R690" s="23"/>
    </row>
    <row r="691" ht="20.25">
      <c r="R691" s="23"/>
    </row>
    <row r="692" ht="20.25">
      <c r="R692" s="23"/>
    </row>
    <row r="693" ht="20.25">
      <c r="R693" s="23"/>
    </row>
    <row r="694" ht="20.25">
      <c r="R694" s="23"/>
    </row>
    <row r="695" ht="20.25">
      <c r="R695" s="23"/>
    </row>
    <row r="696" ht="20.25">
      <c r="R696" s="23"/>
    </row>
    <row r="697" ht="20.25">
      <c r="R697" s="23"/>
    </row>
    <row r="698" ht="20.25">
      <c r="R698" s="23"/>
    </row>
    <row r="699" ht="20.25">
      <c r="R699" s="23"/>
    </row>
    <row r="700" ht="20.25">
      <c r="R700" s="23"/>
    </row>
    <row r="701" ht="20.25">
      <c r="R701" s="23"/>
    </row>
    <row r="702" ht="20.25">
      <c r="R702" s="23"/>
    </row>
    <row r="703" ht="20.25">
      <c r="R703" s="23"/>
    </row>
    <row r="704" ht="20.25">
      <c r="R704" s="23"/>
    </row>
    <row r="705" ht="20.25">
      <c r="R705" s="23"/>
    </row>
    <row r="706" ht="20.25">
      <c r="R706" s="23"/>
    </row>
    <row r="707" ht="20.25">
      <c r="R707" s="23"/>
    </row>
    <row r="708" ht="20.25">
      <c r="R708" s="23"/>
    </row>
    <row r="709" ht="20.25">
      <c r="R709" s="23"/>
    </row>
    <row r="710" ht="20.25">
      <c r="R710" s="23"/>
    </row>
    <row r="711" ht="20.25">
      <c r="R711" s="23"/>
    </row>
    <row r="712" ht="20.25">
      <c r="R712" s="23"/>
    </row>
    <row r="713" ht="20.25">
      <c r="R713" s="23"/>
    </row>
    <row r="714" ht="20.25">
      <c r="R714" s="23"/>
    </row>
    <row r="715" ht="20.25">
      <c r="R715" s="23"/>
    </row>
    <row r="716" ht="20.25">
      <c r="R716" s="23"/>
    </row>
    <row r="717" ht="20.25">
      <c r="R717" s="23"/>
    </row>
    <row r="718" ht="20.25">
      <c r="R718" s="23"/>
    </row>
    <row r="719" ht="20.25">
      <c r="R719" s="23"/>
    </row>
    <row r="720" ht="20.25">
      <c r="R720" s="23"/>
    </row>
    <row r="721" ht="20.25">
      <c r="R721" s="23"/>
    </row>
    <row r="722" ht="20.25">
      <c r="R722" s="23"/>
    </row>
    <row r="723" ht="20.25">
      <c r="R723" s="23"/>
    </row>
    <row r="724" ht="20.25">
      <c r="R724" s="23"/>
    </row>
    <row r="725" ht="20.25">
      <c r="R725" s="23"/>
    </row>
    <row r="726" ht="20.25">
      <c r="R726" s="23"/>
    </row>
    <row r="727" ht="20.25">
      <c r="R727" s="23"/>
    </row>
    <row r="728" ht="20.25">
      <c r="R728" s="23"/>
    </row>
    <row r="729" ht="20.25">
      <c r="R729" s="23"/>
    </row>
    <row r="730" ht="20.25">
      <c r="R730" s="23"/>
    </row>
    <row r="731" ht="20.25">
      <c r="R731" s="23"/>
    </row>
    <row r="732" ht="20.25">
      <c r="R732" s="23"/>
    </row>
    <row r="733" ht="20.25">
      <c r="R733" s="23"/>
    </row>
    <row r="734" ht="20.25">
      <c r="R734" s="23"/>
    </row>
    <row r="735" ht="20.25">
      <c r="R735" s="23"/>
    </row>
    <row r="736" ht="20.25">
      <c r="R736" s="23"/>
    </row>
    <row r="737" ht="20.25">
      <c r="R737" s="23"/>
    </row>
    <row r="738" ht="20.25">
      <c r="R738" s="23"/>
    </row>
    <row r="739" ht="20.25">
      <c r="R739" s="23"/>
    </row>
    <row r="740" ht="20.25">
      <c r="R740" s="23"/>
    </row>
    <row r="741" ht="20.25">
      <c r="R741" s="23"/>
    </row>
    <row r="742" ht="20.25">
      <c r="R742" s="23"/>
    </row>
    <row r="743" ht="20.25">
      <c r="R743" s="23"/>
    </row>
    <row r="744" ht="20.25">
      <c r="R744" s="23"/>
    </row>
    <row r="745" ht="20.25">
      <c r="R745" s="23"/>
    </row>
    <row r="746" ht="20.25">
      <c r="R746" s="23"/>
    </row>
    <row r="747" ht="20.25">
      <c r="R747" s="23"/>
    </row>
    <row r="748" ht="20.25">
      <c r="R748" s="23"/>
    </row>
    <row r="749" ht="20.25">
      <c r="R749" s="23"/>
    </row>
    <row r="750" ht="20.25">
      <c r="R750" s="23"/>
    </row>
    <row r="751" ht="20.25">
      <c r="R751" s="23"/>
    </row>
    <row r="752" ht="20.25">
      <c r="R752" s="23"/>
    </row>
    <row r="753" ht="20.25">
      <c r="R753" s="23"/>
    </row>
    <row r="754" ht="20.25">
      <c r="R754" s="23"/>
    </row>
    <row r="755" ht="20.25">
      <c r="R755" s="23"/>
    </row>
    <row r="756" ht="20.25">
      <c r="R756" s="23"/>
    </row>
    <row r="757" ht="20.25">
      <c r="R757" s="23"/>
    </row>
    <row r="758" ht="20.25">
      <c r="R758" s="23"/>
    </row>
    <row r="759" ht="20.25">
      <c r="R759" s="23"/>
    </row>
    <row r="760" ht="20.25">
      <c r="R760" s="23"/>
    </row>
    <row r="761" ht="20.25">
      <c r="R761" s="23"/>
    </row>
    <row r="762" ht="20.25">
      <c r="R762" s="23"/>
    </row>
    <row r="763" ht="20.25">
      <c r="R763" s="23"/>
    </row>
    <row r="764" ht="20.25">
      <c r="R764" s="23"/>
    </row>
    <row r="765" ht="20.25">
      <c r="R765" s="23"/>
    </row>
    <row r="766" ht="20.25">
      <c r="R766" s="23"/>
    </row>
    <row r="767" ht="20.25">
      <c r="R767" s="23"/>
    </row>
    <row r="768" ht="20.25">
      <c r="R768" s="23"/>
    </row>
    <row r="769" ht="20.25">
      <c r="R769" s="23"/>
    </row>
    <row r="770" ht="20.25">
      <c r="R770" s="23"/>
    </row>
    <row r="771" ht="20.25">
      <c r="R771" s="23"/>
    </row>
    <row r="772" ht="20.25">
      <c r="R772" s="23"/>
    </row>
    <row r="773" ht="20.25">
      <c r="R773" s="23"/>
    </row>
    <row r="774" ht="20.25">
      <c r="R774" s="23"/>
    </row>
    <row r="775" ht="20.25">
      <c r="R775" s="23"/>
    </row>
    <row r="776" ht="20.25">
      <c r="R776" s="23"/>
    </row>
    <row r="777" ht="20.25">
      <c r="R777" s="23"/>
    </row>
    <row r="778" ht="20.25">
      <c r="R778" s="23"/>
    </row>
    <row r="779" ht="20.25">
      <c r="R779" s="23"/>
    </row>
    <row r="780" ht="20.25">
      <c r="R780" s="23"/>
    </row>
    <row r="781" ht="20.25">
      <c r="R781" s="23"/>
    </row>
    <row r="782" ht="20.25">
      <c r="R782" s="23"/>
    </row>
    <row r="783" ht="20.25">
      <c r="R783" s="23"/>
    </row>
    <row r="784" ht="20.25">
      <c r="R784" s="23"/>
    </row>
    <row r="785" ht="20.25">
      <c r="R785" s="23"/>
    </row>
    <row r="786" ht="20.25">
      <c r="R786" s="23"/>
    </row>
    <row r="787" ht="20.25">
      <c r="R787" s="23"/>
    </row>
    <row r="788" ht="20.25">
      <c r="R788" s="23"/>
    </row>
    <row r="789" ht="20.25">
      <c r="R789" s="23"/>
    </row>
    <row r="790" ht="20.25">
      <c r="R790" s="23"/>
    </row>
    <row r="791" ht="20.25">
      <c r="R791" s="23"/>
    </row>
    <row r="792" ht="20.25">
      <c r="R792" s="23"/>
    </row>
    <row r="793" ht="20.25">
      <c r="R793" s="23"/>
    </row>
    <row r="794" ht="20.25">
      <c r="R794" s="23"/>
    </row>
    <row r="795" ht="20.25">
      <c r="R795" s="23"/>
    </row>
    <row r="796" ht="20.25">
      <c r="R796" s="23"/>
    </row>
    <row r="797" ht="20.25">
      <c r="R797" s="23"/>
    </row>
    <row r="798" ht="20.25">
      <c r="R798" s="23"/>
    </row>
    <row r="799" ht="20.25">
      <c r="R799" s="23"/>
    </row>
    <row r="800" ht="20.25">
      <c r="R800" s="23"/>
    </row>
    <row r="801" ht="20.25">
      <c r="R801" s="23"/>
    </row>
    <row r="802" ht="20.25">
      <c r="R802" s="23"/>
    </row>
    <row r="803" ht="20.25">
      <c r="R803" s="23"/>
    </row>
    <row r="804" ht="20.25">
      <c r="R804" s="23"/>
    </row>
    <row r="805" ht="20.25">
      <c r="R805" s="23"/>
    </row>
    <row r="806" ht="20.25">
      <c r="R806" s="23"/>
    </row>
    <row r="807" ht="20.25">
      <c r="R807" s="23"/>
    </row>
    <row r="808" ht="20.25">
      <c r="R808" s="23"/>
    </row>
    <row r="809" ht="20.25">
      <c r="R809" s="23"/>
    </row>
    <row r="810" ht="20.25">
      <c r="R810" s="23"/>
    </row>
    <row r="811" ht="20.25">
      <c r="R811" s="23"/>
    </row>
    <row r="812" ht="20.25">
      <c r="R812" s="23"/>
    </row>
    <row r="813" ht="20.25">
      <c r="R813" s="23"/>
    </row>
    <row r="814" ht="20.25">
      <c r="R814" s="23"/>
    </row>
    <row r="815" ht="20.25">
      <c r="R815" s="23"/>
    </row>
    <row r="816" ht="20.25">
      <c r="R816" s="23"/>
    </row>
    <row r="817" ht="20.25">
      <c r="R817" s="23"/>
    </row>
    <row r="818" ht="20.25">
      <c r="R818" s="23"/>
    </row>
    <row r="819" ht="20.25">
      <c r="R819" s="23"/>
    </row>
    <row r="820" ht="20.25">
      <c r="R820" s="23"/>
    </row>
    <row r="821" ht="20.25">
      <c r="R821" s="23"/>
    </row>
    <row r="822" ht="20.25">
      <c r="R822" s="23"/>
    </row>
    <row r="823" ht="20.25">
      <c r="R823" s="23"/>
    </row>
    <row r="824" ht="20.25">
      <c r="R824" s="23"/>
    </row>
    <row r="825" ht="20.25">
      <c r="R825" s="23"/>
    </row>
    <row r="826" ht="20.25">
      <c r="R826" s="23"/>
    </row>
    <row r="827" ht="20.25">
      <c r="R827" s="23"/>
    </row>
    <row r="828" ht="20.25">
      <c r="R828" s="23"/>
    </row>
    <row r="829" ht="20.25">
      <c r="R829" s="23"/>
    </row>
    <row r="830" ht="20.25">
      <c r="R830" s="23"/>
    </row>
    <row r="831" ht="20.25">
      <c r="R831" s="23"/>
    </row>
    <row r="832" ht="20.25">
      <c r="R832" s="23"/>
    </row>
    <row r="833" ht="20.25">
      <c r="R833" s="23"/>
    </row>
    <row r="834" ht="20.25">
      <c r="R834" s="23"/>
    </row>
    <row r="835" ht="20.25">
      <c r="R835" s="23"/>
    </row>
    <row r="836" ht="20.25">
      <c r="R836" s="23"/>
    </row>
    <row r="837" ht="20.25">
      <c r="R837" s="23"/>
    </row>
    <row r="838" ht="20.25">
      <c r="R838" s="23"/>
    </row>
    <row r="839" ht="20.25">
      <c r="R839" s="23"/>
    </row>
    <row r="840" ht="20.25">
      <c r="R840" s="23"/>
    </row>
    <row r="841" ht="20.25">
      <c r="R841" s="23"/>
    </row>
    <row r="842" ht="20.25">
      <c r="R842" s="23"/>
    </row>
    <row r="843" ht="20.25">
      <c r="R843" s="23"/>
    </row>
    <row r="844" ht="20.25">
      <c r="R844" s="23"/>
    </row>
    <row r="845" ht="20.25">
      <c r="R845" s="23"/>
    </row>
    <row r="846" ht="20.25">
      <c r="R846" s="23"/>
    </row>
    <row r="847" ht="20.25">
      <c r="R847" s="23"/>
    </row>
    <row r="848" ht="20.25">
      <c r="R848" s="23"/>
    </row>
    <row r="849" ht="20.25">
      <c r="R849" s="23"/>
    </row>
    <row r="850" ht="20.25">
      <c r="R850" s="23"/>
    </row>
    <row r="851" ht="20.25">
      <c r="R851" s="23"/>
    </row>
    <row r="852" ht="20.25">
      <c r="R852" s="23"/>
    </row>
    <row r="853" ht="20.25">
      <c r="R853" s="23"/>
    </row>
    <row r="854" ht="20.25">
      <c r="R854" s="23"/>
    </row>
    <row r="855" ht="20.25">
      <c r="R855" s="23"/>
    </row>
    <row r="856" ht="20.25">
      <c r="R856" s="23"/>
    </row>
    <row r="857" ht="20.25">
      <c r="R857" s="23"/>
    </row>
    <row r="858" ht="20.25">
      <c r="R858" s="23"/>
    </row>
    <row r="859" ht="20.25">
      <c r="R859" s="23"/>
    </row>
    <row r="860" ht="20.25">
      <c r="R860" s="23"/>
    </row>
    <row r="861" ht="20.25">
      <c r="R861" s="23"/>
    </row>
    <row r="862" ht="20.25">
      <c r="R862" s="23"/>
    </row>
    <row r="863" ht="20.25">
      <c r="R863" s="23"/>
    </row>
    <row r="864" ht="20.25">
      <c r="R864" s="23"/>
    </row>
    <row r="865" ht="20.25">
      <c r="R865" s="23"/>
    </row>
    <row r="866" ht="20.25">
      <c r="R866" s="23"/>
    </row>
    <row r="867" ht="20.25">
      <c r="R867" s="23"/>
    </row>
    <row r="868" ht="20.25">
      <c r="R868" s="23"/>
    </row>
    <row r="869" ht="20.25">
      <c r="R869" s="23"/>
    </row>
    <row r="870" ht="20.25">
      <c r="R870" s="23"/>
    </row>
    <row r="871" ht="20.25">
      <c r="R871" s="23"/>
    </row>
    <row r="872" ht="20.25">
      <c r="R872" s="23"/>
    </row>
    <row r="873" ht="20.25">
      <c r="R873" s="23"/>
    </row>
    <row r="874" ht="20.25">
      <c r="R874" s="23"/>
    </row>
    <row r="875" ht="20.25">
      <c r="R875" s="23"/>
    </row>
    <row r="876" ht="20.25">
      <c r="R876" s="23"/>
    </row>
    <row r="877" ht="20.25">
      <c r="R877" s="23"/>
    </row>
    <row r="878" ht="20.25">
      <c r="R878" s="23"/>
    </row>
    <row r="879" ht="20.25">
      <c r="R879" s="23"/>
    </row>
    <row r="880" ht="20.25">
      <c r="R880" s="23"/>
    </row>
    <row r="881" ht="20.25">
      <c r="R881" s="23"/>
    </row>
    <row r="882" ht="20.25">
      <c r="R882" s="23"/>
    </row>
    <row r="883" ht="20.25">
      <c r="R883" s="23"/>
    </row>
    <row r="884" ht="20.25">
      <c r="R884" s="23"/>
    </row>
    <row r="885" ht="20.25">
      <c r="R885" s="23"/>
    </row>
    <row r="886" ht="20.25">
      <c r="R886" s="23"/>
    </row>
    <row r="887" ht="20.25">
      <c r="R887" s="23"/>
    </row>
    <row r="888" ht="20.25">
      <c r="R888" s="23"/>
    </row>
    <row r="889" ht="20.25">
      <c r="R889" s="23"/>
    </row>
    <row r="890" ht="20.25">
      <c r="R890" s="23"/>
    </row>
    <row r="891" ht="20.25">
      <c r="R891" s="23"/>
    </row>
    <row r="892" ht="20.25">
      <c r="R892" s="23"/>
    </row>
    <row r="893" ht="20.25">
      <c r="R893" s="23"/>
    </row>
    <row r="894" ht="20.25">
      <c r="R894" s="23"/>
    </row>
    <row r="895" ht="20.25">
      <c r="R895" s="23"/>
    </row>
    <row r="896" ht="20.25">
      <c r="R896" s="23"/>
    </row>
    <row r="897" ht="20.25">
      <c r="R897" s="23"/>
    </row>
    <row r="898" ht="20.25">
      <c r="R898" s="23"/>
    </row>
    <row r="899" ht="20.25">
      <c r="R899" s="23"/>
    </row>
    <row r="900" ht="20.25">
      <c r="R900" s="23"/>
    </row>
    <row r="901" ht="20.25">
      <c r="R901" s="23"/>
    </row>
    <row r="902" ht="20.25">
      <c r="R902" s="23"/>
    </row>
    <row r="903" ht="20.25">
      <c r="R903" s="23"/>
    </row>
    <row r="904" ht="20.25">
      <c r="R904" s="23"/>
    </row>
    <row r="905" ht="20.25">
      <c r="R905" s="23"/>
    </row>
    <row r="906" ht="20.25">
      <c r="R906" s="23"/>
    </row>
    <row r="907" ht="20.25">
      <c r="R907" s="23"/>
    </row>
    <row r="908" ht="20.25">
      <c r="R908" s="23"/>
    </row>
    <row r="909" ht="20.25">
      <c r="R909" s="23"/>
    </row>
    <row r="910" ht="20.25">
      <c r="R910" s="23"/>
    </row>
    <row r="911" ht="20.25">
      <c r="R911" s="23"/>
    </row>
    <row r="912" ht="20.25">
      <c r="R912" s="23"/>
    </row>
    <row r="913" ht="20.25">
      <c r="R913" s="23"/>
    </row>
    <row r="914" ht="20.25">
      <c r="R914" s="23"/>
    </row>
    <row r="915" ht="20.25">
      <c r="R915" s="23"/>
    </row>
    <row r="916" ht="20.25">
      <c r="R916" s="23"/>
    </row>
    <row r="917" ht="20.25">
      <c r="R917" s="23"/>
    </row>
    <row r="918" ht="20.25">
      <c r="R918" s="23"/>
    </row>
    <row r="919" ht="20.25">
      <c r="R919" s="23"/>
    </row>
    <row r="920" ht="20.25">
      <c r="R920" s="23"/>
    </row>
    <row r="921" ht="20.25">
      <c r="R921" s="23"/>
    </row>
    <row r="922" ht="20.25">
      <c r="R922" s="23"/>
    </row>
    <row r="923" ht="20.25">
      <c r="R923" s="23"/>
    </row>
    <row r="924" ht="20.25">
      <c r="R924" s="23"/>
    </row>
    <row r="925" ht="20.25">
      <c r="R925" s="23"/>
    </row>
    <row r="926" ht="20.25">
      <c r="R926" s="23"/>
    </row>
    <row r="927" ht="20.25">
      <c r="R927" s="23"/>
    </row>
    <row r="928" ht="20.25">
      <c r="R928" s="23"/>
    </row>
    <row r="929" ht="20.25">
      <c r="R929" s="23"/>
    </row>
    <row r="930" ht="20.25">
      <c r="R930" s="23"/>
    </row>
    <row r="931" ht="20.25">
      <c r="R931" s="23"/>
    </row>
    <row r="932" ht="20.25">
      <c r="R932" s="23"/>
    </row>
    <row r="933" ht="20.25">
      <c r="R933" s="23"/>
    </row>
    <row r="934" ht="20.25">
      <c r="R934" s="23"/>
    </row>
    <row r="935" ht="20.25">
      <c r="R935" s="23"/>
    </row>
    <row r="936" ht="20.25">
      <c r="R936" s="23"/>
    </row>
    <row r="937" ht="20.25">
      <c r="R937" s="23"/>
    </row>
    <row r="938" ht="20.25">
      <c r="R938" s="23"/>
    </row>
    <row r="939" ht="20.25">
      <c r="R939" s="23"/>
    </row>
    <row r="940" ht="20.25">
      <c r="R940" s="23"/>
    </row>
    <row r="941" ht="20.25">
      <c r="R941" s="23"/>
    </row>
    <row r="942" ht="20.25">
      <c r="R942" s="23"/>
    </row>
    <row r="943" ht="20.25">
      <c r="R943" s="23"/>
    </row>
    <row r="944" ht="20.25">
      <c r="R944" s="23"/>
    </row>
    <row r="945" ht="20.25">
      <c r="R945" s="23"/>
    </row>
    <row r="946" ht="20.25">
      <c r="R946" s="23"/>
    </row>
    <row r="947" ht="20.25">
      <c r="R947" s="23"/>
    </row>
    <row r="948" ht="20.25">
      <c r="R948" s="23"/>
    </row>
    <row r="949" ht="20.25">
      <c r="R949" s="23"/>
    </row>
    <row r="950" ht="20.25">
      <c r="R950" s="23"/>
    </row>
    <row r="951" ht="20.25">
      <c r="R951" s="23"/>
    </row>
    <row r="952" ht="20.25">
      <c r="R952" s="23"/>
    </row>
    <row r="953" ht="20.25">
      <c r="R953" s="23"/>
    </row>
    <row r="954" ht="20.25">
      <c r="R954" s="23"/>
    </row>
    <row r="955" ht="20.25">
      <c r="R955" s="23"/>
    </row>
    <row r="956" ht="20.25">
      <c r="R956" s="23"/>
    </row>
    <row r="957" ht="20.25">
      <c r="R957" s="23"/>
    </row>
    <row r="958" ht="20.25">
      <c r="R958" s="23"/>
    </row>
    <row r="959" ht="20.25">
      <c r="R959" s="23"/>
    </row>
    <row r="960" ht="20.25">
      <c r="R960" s="23"/>
    </row>
    <row r="961" ht="20.25">
      <c r="R961" s="23"/>
    </row>
    <row r="962" ht="20.25">
      <c r="R962" s="23"/>
    </row>
    <row r="963" ht="20.25">
      <c r="R963" s="23"/>
    </row>
    <row r="964" ht="20.25">
      <c r="R964" s="23"/>
    </row>
    <row r="965" ht="20.25">
      <c r="R965" s="23"/>
    </row>
    <row r="966" ht="20.25">
      <c r="R966" s="23"/>
    </row>
    <row r="967" ht="20.25">
      <c r="R967" s="23"/>
    </row>
    <row r="968" ht="20.25">
      <c r="R968" s="23"/>
    </row>
    <row r="969" ht="20.25">
      <c r="R969" s="23"/>
    </row>
    <row r="970" ht="20.25">
      <c r="R970" s="23"/>
    </row>
    <row r="971" ht="20.25">
      <c r="R971" s="23"/>
    </row>
    <row r="972" ht="20.25">
      <c r="R972" s="23"/>
    </row>
    <row r="973" ht="20.25">
      <c r="R973" s="23"/>
    </row>
    <row r="974" ht="20.25">
      <c r="R974" s="23"/>
    </row>
    <row r="975" ht="20.25">
      <c r="R975" s="23"/>
    </row>
    <row r="976" ht="20.25">
      <c r="R976" s="23"/>
    </row>
    <row r="977" ht="20.25">
      <c r="R977" s="23"/>
    </row>
    <row r="978" ht="20.25">
      <c r="R978" s="23"/>
    </row>
    <row r="979" ht="20.25">
      <c r="R979" s="23"/>
    </row>
    <row r="980" ht="20.25">
      <c r="R980" s="23"/>
    </row>
    <row r="981" ht="20.25">
      <c r="R981" s="23"/>
    </row>
    <row r="982" ht="20.25">
      <c r="R982" s="23"/>
    </row>
    <row r="983" ht="20.25">
      <c r="R983" s="23"/>
    </row>
    <row r="984" ht="20.25">
      <c r="R984" s="23"/>
    </row>
    <row r="985" ht="20.25">
      <c r="R985" s="23"/>
    </row>
    <row r="986" ht="20.25">
      <c r="R986" s="23"/>
    </row>
    <row r="987" ht="20.25">
      <c r="R987" s="23"/>
    </row>
    <row r="988" ht="20.25">
      <c r="R988" s="23"/>
    </row>
    <row r="989" ht="20.25">
      <c r="R989" s="23"/>
    </row>
    <row r="990" ht="20.25">
      <c r="R990" s="23"/>
    </row>
    <row r="991" ht="20.25">
      <c r="R991" s="23"/>
    </row>
    <row r="992" ht="20.25">
      <c r="R992" s="23"/>
    </row>
    <row r="993" ht="20.25">
      <c r="R993" s="23"/>
    </row>
    <row r="994" ht="20.25">
      <c r="R994" s="23"/>
    </row>
    <row r="995" ht="20.25">
      <c r="R995" s="23"/>
    </row>
    <row r="996" ht="20.25">
      <c r="R996" s="23"/>
    </row>
    <row r="997" ht="20.25">
      <c r="R997" s="23"/>
    </row>
    <row r="998" ht="20.25">
      <c r="R998" s="23"/>
    </row>
    <row r="999" ht="20.25">
      <c r="R999" s="23"/>
    </row>
    <row r="1000" ht="20.25">
      <c r="R1000" s="23"/>
    </row>
    <row r="1001" ht="20.25">
      <c r="R1001" s="23"/>
    </row>
    <row r="1002" ht="20.25">
      <c r="R1002" s="23"/>
    </row>
    <row r="1003" ht="20.25">
      <c r="R1003" s="23"/>
    </row>
    <row r="1004" ht="20.25">
      <c r="R1004" s="23"/>
    </row>
    <row r="1005" ht="20.25">
      <c r="R1005" s="23"/>
    </row>
    <row r="1006" ht="20.25">
      <c r="R1006" s="23"/>
    </row>
    <row r="1007" ht="20.25">
      <c r="R1007" s="23"/>
    </row>
    <row r="1008" ht="20.25">
      <c r="R1008" s="23"/>
    </row>
    <row r="1009" ht="20.25">
      <c r="R1009" s="23"/>
    </row>
    <row r="1010" ht="20.25">
      <c r="R1010" s="23"/>
    </row>
    <row r="1011" ht="20.25">
      <c r="R1011" s="23"/>
    </row>
    <row r="1012" ht="20.25">
      <c r="R1012" s="23"/>
    </row>
    <row r="1013" ht="20.25">
      <c r="R1013" s="23"/>
    </row>
    <row r="1014" ht="20.25">
      <c r="R1014" s="23"/>
    </row>
    <row r="1015" ht="20.25">
      <c r="R1015" s="23"/>
    </row>
    <row r="1016" ht="20.25">
      <c r="R1016" s="23"/>
    </row>
    <row r="1017" ht="20.25">
      <c r="R1017" s="23"/>
    </row>
    <row r="1018" ht="20.25">
      <c r="R1018" s="23"/>
    </row>
    <row r="1019" ht="20.25">
      <c r="R1019" s="23"/>
    </row>
    <row r="1020" ht="20.25">
      <c r="R1020" s="23"/>
    </row>
    <row r="1021" ht="20.25">
      <c r="R1021" s="23"/>
    </row>
    <row r="1022" ht="20.25">
      <c r="R1022" s="23"/>
    </row>
    <row r="1023" ht="20.25">
      <c r="R1023" s="23"/>
    </row>
    <row r="1024" ht="20.25">
      <c r="R1024" s="23"/>
    </row>
    <row r="1025" ht="20.25">
      <c r="R1025" s="23"/>
    </row>
    <row r="1026" ht="20.25">
      <c r="R1026" s="23"/>
    </row>
    <row r="1027" ht="20.25">
      <c r="R1027" s="23"/>
    </row>
    <row r="1028" ht="20.25">
      <c r="R1028" s="23"/>
    </row>
    <row r="1029" ht="20.25">
      <c r="R1029" s="23"/>
    </row>
    <row r="1030" ht="20.25">
      <c r="R1030" s="23"/>
    </row>
    <row r="1031" ht="20.25">
      <c r="R1031" s="23"/>
    </row>
    <row r="1032" ht="20.25">
      <c r="R1032" s="23"/>
    </row>
    <row r="1033" ht="20.25">
      <c r="R1033" s="23"/>
    </row>
    <row r="1034" ht="20.25">
      <c r="R1034" s="23"/>
    </row>
    <row r="1035" ht="20.25">
      <c r="R1035" s="23"/>
    </row>
    <row r="1036" ht="20.25">
      <c r="R1036" s="23"/>
    </row>
    <row r="1037" ht="20.25">
      <c r="R1037" s="23"/>
    </row>
    <row r="1038" ht="20.25">
      <c r="R1038" s="23"/>
    </row>
    <row r="1039" ht="20.25">
      <c r="R1039" s="23"/>
    </row>
    <row r="1040" ht="20.25">
      <c r="R1040" s="23"/>
    </row>
    <row r="1041" ht="20.25">
      <c r="R1041" s="23"/>
    </row>
    <row r="1042" ht="20.25">
      <c r="R1042" s="23"/>
    </row>
    <row r="1043" ht="20.25">
      <c r="R1043" s="23"/>
    </row>
    <row r="1044" ht="20.25">
      <c r="R1044" s="23"/>
    </row>
    <row r="1045" ht="20.25">
      <c r="R1045" s="23"/>
    </row>
    <row r="1046" ht="20.25">
      <c r="R1046" s="23"/>
    </row>
    <row r="1047" ht="20.25">
      <c r="R1047" s="23"/>
    </row>
    <row r="1048" ht="20.25">
      <c r="R1048" s="23"/>
    </row>
    <row r="1049" ht="20.25">
      <c r="R1049" s="23"/>
    </row>
    <row r="1050" ht="20.25">
      <c r="R1050" s="23"/>
    </row>
    <row r="1051" ht="20.25">
      <c r="R1051" s="23"/>
    </row>
    <row r="1052" ht="20.25">
      <c r="R1052" s="23"/>
    </row>
    <row r="1053" ht="20.25">
      <c r="R1053" s="23"/>
    </row>
    <row r="1054" ht="20.25">
      <c r="R1054" s="23"/>
    </row>
    <row r="1055" ht="20.25">
      <c r="R1055" s="23"/>
    </row>
    <row r="1056" ht="20.25">
      <c r="R1056" s="23"/>
    </row>
    <row r="1057" ht="20.25">
      <c r="R1057" s="23"/>
    </row>
    <row r="1058" ht="20.25">
      <c r="R1058" s="23"/>
    </row>
    <row r="1059" ht="20.25">
      <c r="R1059" s="23"/>
    </row>
    <row r="1060" ht="20.25">
      <c r="R1060" s="23"/>
    </row>
    <row r="1061" ht="20.25">
      <c r="R1061" s="23"/>
    </row>
    <row r="1062" ht="20.25">
      <c r="R1062" s="23"/>
    </row>
    <row r="1063" ht="20.25">
      <c r="R1063" s="23"/>
    </row>
    <row r="1064" ht="20.25">
      <c r="R1064" s="23"/>
    </row>
    <row r="1065" ht="20.25">
      <c r="R1065" s="23"/>
    </row>
    <row r="1066" ht="20.25">
      <c r="R1066" s="23"/>
    </row>
    <row r="1067" ht="20.25">
      <c r="R1067" s="23"/>
    </row>
    <row r="1068" ht="20.25">
      <c r="R1068" s="23"/>
    </row>
    <row r="1069" ht="20.25">
      <c r="R1069" s="23"/>
    </row>
    <row r="1070" ht="20.25">
      <c r="R1070" s="23"/>
    </row>
    <row r="1071" ht="20.25">
      <c r="R1071" s="23"/>
    </row>
    <row r="1072" ht="20.25">
      <c r="R1072" s="23"/>
    </row>
    <row r="1073" ht="20.25">
      <c r="R1073" s="23"/>
    </row>
    <row r="1074" ht="20.25">
      <c r="R1074" s="23"/>
    </row>
    <row r="1075" ht="20.25">
      <c r="R1075" s="23"/>
    </row>
    <row r="1076" ht="20.25">
      <c r="R1076" s="23"/>
    </row>
    <row r="1077" ht="20.25">
      <c r="R1077" s="23"/>
    </row>
    <row r="1078" ht="20.25">
      <c r="R1078" s="23"/>
    </row>
    <row r="1079" ht="20.25">
      <c r="R1079" s="23"/>
    </row>
    <row r="1080" ht="20.25">
      <c r="R1080" s="23"/>
    </row>
    <row r="1081" ht="20.25">
      <c r="R1081" s="23"/>
    </row>
    <row r="1082" ht="20.25">
      <c r="R1082" s="23"/>
    </row>
    <row r="1083" ht="20.25">
      <c r="R1083" s="23"/>
    </row>
    <row r="1084" ht="20.25">
      <c r="R1084" s="23"/>
    </row>
    <row r="1085" ht="20.25">
      <c r="R1085" s="23"/>
    </row>
    <row r="1086" ht="20.25">
      <c r="R1086" s="23"/>
    </row>
    <row r="1087" ht="20.25">
      <c r="R1087" s="23"/>
    </row>
    <row r="1088" ht="20.25">
      <c r="R1088" s="23"/>
    </row>
    <row r="1089" ht="20.25">
      <c r="R1089" s="23"/>
    </row>
    <row r="1090" ht="20.25">
      <c r="R1090" s="23"/>
    </row>
    <row r="1091" ht="20.25">
      <c r="R1091" s="23"/>
    </row>
    <row r="1092" ht="20.25">
      <c r="R1092" s="23"/>
    </row>
    <row r="1093" ht="20.25">
      <c r="R1093" s="23"/>
    </row>
    <row r="1094" ht="20.25">
      <c r="R1094" s="23"/>
    </row>
    <row r="1095" ht="20.25">
      <c r="R1095" s="23"/>
    </row>
    <row r="1096" ht="20.25">
      <c r="R1096" s="23"/>
    </row>
    <row r="1097" ht="20.25">
      <c r="R1097" s="23"/>
    </row>
    <row r="1098" ht="20.25">
      <c r="R1098" s="23"/>
    </row>
    <row r="1099" ht="20.25">
      <c r="R1099" s="23"/>
    </row>
    <row r="1100" ht="20.25">
      <c r="R1100" s="23"/>
    </row>
    <row r="1101" ht="20.25">
      <c r="R1101" s="23"/>
    </row>
    <row r="1102" ht="20.25">
      <c r="R1102" s="23"/>
    </row>
    <row r="1103" ht="20.25">
      <c r="R1103" s="23"/>
    </row>
    <row r="1104" ht="20.25">
      <c r="R1104" s="23"/>
    </row>
    <row r="1105" ht="20.25">
      <c r="R1105" s="23"/>
    </row>
    <row r="1106" ht="20.25">
      <c r="R1106" s="23"/>
    </row>
    <row r="1107" ht="20.25">
      <c r="R1107" s="23"/>
    </row>
    <row r="1108" ht="20.25">
      <c r="R1108" s="23"/>
    </row>
    <row r="1109" ht="20.25">
      <c r="R1109" s="23"/>
    </row>
    <row r="1110" ht="20.25">
      <c r="R1110" s="23"/>
    </row>
    <row r="1111" ht="20.25">
      <c r="R1111" s="23"/>
    </row>
    <row r="1112" ht="20.25">
      <c r="R1112" s="23"/>
    </row>
    <row r="1113" ht="20.25">
      <c r="R1113" s="23"/>
    </row>
    <row r="1114" ht="20.25">
      <c r="R1114" s="23"/>
    </row>
    <row r="1115" ht="20.25">
      <c r="R1115" s="23"/>
    </row>
    <row r="1116" ht="20.25">
      <c r="R1116" s="23"/>
    </row>
    <row r="1117" ht="20.25">
      <c r="R1117" s="23"/>
    </row>
    <row r="1118" ht="20.25">
      <c r="R1118" s="23"/>
    </row>
    <row r="1119" ht="20.25">
      <c r="R1119" s="23"/>
    </row>
    <row r="1120" ht="20.25">
      <c r="R1120" s="23"/>
    </row>
    <row r="1121" ht="20.25">
      <c r="R1121" s="23"/>
    </row>
    <row r="1122" ht="20.25">
      <c r="R1122" s="23"/>
    </row>
    <row r="1123" ht="20.25">
      <c r="R1123" s="23"/>
    </row>
    <row r="1124" ht="20.25">
      <c r="R1124" s="23"/>
    </row>
    <row r="1125" ht="20.25">
      <c r="R1125" s="23"/>
    </row>
    <row r="1126" ht="20.25">
      <c r="R1126" s="23"/>
    </row>
    <row r="1127" ht="20.25">
      <c r="R1127" s="23"/>
    </row>
    <row r="1128" ht="20.25">
      <c r="R1128" s="23"/>
    </row>
    <row r="1129" ht="20.25">
      <c r="R1129" s="23"/>
    </row>
    <row r="1130" ht="20.25">
      <c r="R1130" s="23"/>
    </row>
    <row r="1131" ht="20.25">
      <c r="R1131" s="23"/>
    </row>
    <row r="1132" ht="20.25">
      <c r="R1132" s="23"/>
    </row>
    <row r="1133" ht="20.25">
      <c r="R1133" s="23"/>
    </row>
    <row r="1134" ht="20.25">
      <c r="R1134" s="23"/>
    </row>
    <row r="1135" ht="20.25">
      <c r="R1135" s="23"/>
    </row>
    <row r="1136" ht="20.25">
      <c r="R1136" s="23"/>
    </row>
    <row r="1137" ht="20.25">
      <c r="R1137" s="23"/>
    </row>
    <row r="1138" ht="20.25">
      <c r="R1138" s="23"/>
    </row>
    <row r="1139" ht="20.25">
      <c r="R1139" s="23"/>
    </row>
    <row r="1140" ht="20.25">
      <c r="R1140" s="23"/>
    </row>
    <row r="1141" ht="20.25">
      <c r="R1141" s="23"/>
    </row>
    <row r="1142" ht="20.25">
      <c r="R1142" s="23"/>
    </row>
    <row r="1143" ht="20.25">
      <c r="R1143" s="23"/>
    </row>
    <row r="1144" ht="20.25">
      <c r="R1144" s="23"/>
    </row>
    <row r="1145" ht="20.25">
      <c r="R1145" s="23"/>
    </row>
    <row r="1146" ht="20.25">
      <c r="R1146" s="23"/>
    </row>
    <row r="1147" ht="20.25">
      <c r="R1147" s="23"/>
    </row>
    <row r="1148" ht="20.25">
      <c r="R1148" s="23"/>
    </row>
    <row r="1149" ht="20.25">
      <c r="R1149" s="23"/>
    </row>
    <row r="1150" ht="20.25">
      <c r="R1150" s="23"/>
    </row>
    <row r="1151" ht="20.25">
      <c r="R1151" s="23"/>
    </row>
    <row r="1152" ht="20.25">
      <c r="R1152" s="23"/>
    </row>
    <row r="1153" ht="20.25">
      <c r="R1153" s="23"/>
    </row>
    <row r="1154" ht="20.25">
      <c r="R1154" s="23"/>
    </row>
    <row r="1155" ht="20.25">
      <c r="R1155" s="23"/>
    </row>
    <row r="1156" ht="20.25">
      <c r="R1156" s="23"/>
    </row>
    <row r="1157" ht="20.25">
      <c r="R1157" s="23"/>
    </row>
    <row r="1158" ht="20.25">
      <c r="R1158" s="23"/>
    </row>
    <row r="1159" ht="20.25">
      <c r="R1159" s="23"/>
    </row>
    <row r="1160" ht="20.25">
      <c r="R1160" s="23"/>
    </row>
    <row r="1161" ht="20.25">
      <c r="R1161" s="23"/>
    </row>
    <row r="1162" ht="20.25">
      <c r="R1162" s="23"/>
    </row>
    <row r="1163" ht="20.25">
      <c r="R1163" s="23"/>
    </row>
    <row r="1164" ht="20.25">
      <c r="R1164" s="23"/>
    </row>
    <row r="1165" ht="20.25">
      <c r="R1165" s="23"/>
    </row>
    <row r="1166" ht="20.25">
      <c r="R1166" s="23"/>
    </row>
    <row r="1167" ht="20.25">
      <c r="R1167" s="23"/>
    </row>
    <row r="1168" ht="20.25">
      <c r="R1168" s="23"/>
    </row>
    <row r="1169" ht="20.25">
      <c r="R1169" s="23"/>
    </row>
    <row r="1170" ht="20.25">
      <c r="R1170" s="23"/>
    </row>
    <row r="1171" ht="20.25">
      <c r="R1171" s="23"/>
    </row>
    <row r="1172" ht="20.25">
      <c r="R1172" s="23"/>
    </row>
    <row r="1173" ht="20.25">
      <c r="R1173" s="23"/>
    </row>
    <row r="1174" ht="20.25">
      <c r="R1174" s="23"/>
    </row>
    <row r="1175" ht="20.25">
      <c r="R1175" s="23"/>
    </row>
    <row r="1176" ht="20.25">
      <c r="R1176" s="23"/>
    </row>
    <row r="1177" ht="20.25">
      <c r="R1177" s="23"/>
    </row>
    <row r="1178" ht="20.25">
      <c r="R1178" s="23"/>
    </row>
    <row r="1179" ht="20.25">
      <c r="R1179" s="23"/>
    </row>
    <row r="1180" ht="20.25">
      <c r="R1180" s="23"/>
    </row>
    <row r="1181" ht="20.25">
      <c r="R1181" s="23"/>
    </row>
    <row r="1182" ht="20.25">
      <c r="R1182" s="23"/>
    </row>
    <row r="1183" ht="20.25">
      <c r="R1183" s="23"/>
    </row>
    <row r="1184" ht="20.25">
      <c r="R1184" s="23"/>
    </row>
    <row r="1185" ht="20.25">
      <c r="R1185" s="23"/>
    </row>
    <row r="1186" ht="20.25">
      <c r="R1186" s="23"/>
    </row>
    <row r="1187" ht="20.25">
      <c r="R1187" s="23"/>
    </row>
    <row r="1188" ht="20.25">
      <c r="R1188" s="23"/>
    </row>
    <row r="1189" ht="20.25">
      <c r="R1189" s="23"/>
    </row>
    <row r="1190" ht="20.25">
      <c r="R1190" s="23"/>
    </row>
    <row r="1191" ht="20.25">
      <c r="R1191" s="23"/>
    </row>
    <row r="1192" ht="20.25">
      <c r="R1192" s="23"/>
    </row>
    <row r="1193" ht="20.25">
      <c r="R1193" s="23"/>
    </row>
    <row r="1194" ht="20.25">
      <c r="R1194" s="23"/>
    </row>
    <row r="1195" ht="20.25">
      <c r="R1195" s="23"/>
    </row>
    <row r="1196" ht="20.25">
      <c r="R1196" s="23"/>
    </row>
    <row r="1197" ht="20.25">
      <c r="R1197" s="23"/>
    </row>
    <row r="1198" ht="20.25">
      <c r="R1198" s="23"/>
    </row>
    <row r="1199" ht="20.25">
      <c r="R1199" s="23"/>
    </row>
    <row r="1200" ht="20.25">
      <c r="R1200" s="23"/>
    </row>
    <row r="1201" ht="20.25">
      <c r="R1201" s="23"/>
    </row>
    <row r="1202" ht="20.25">
      <c r="R1202" s="23"/>
    </row>
    <row r="1203" ht="20.25">
      <c r="R1203" s="23"/>
    </row>
    <row r="1204" ht="20.25">
      <c r="R1204" s="23"/>
    </row>
    <row r="1205" ht="20.25">
      <c r="R1205" s="23"/>
    </row>
    <row r="1206" ht="20.25">
      <c r="R1206" s="23"/>
    </row>
    <row r="1207" ht="20.25">
      <c r="R1207" s="23"/>
    </row>
    <row r="1208" ht="20.25">
      <c r="R1208" s="23"/>
    </row>
    <row r="1209" ht="20.25">
      <c r="R1209" s="23"/>
    </row>
    <row r="1210" ht="20.25">
      <c r="R1210" s="23"/>
    </row>
    <row r="1211" ht="20.25">
      <c r="R1211" s="23"/>
    </row>
    <row r="1212" ht="20.25">
      <c r="R1212" s="23"/>
    </row>
    <row r="1213" ht="20.25">
      <c r="R1213" s="23"/>
    </row>
    <row r="1214" ht="20.25">
      <c r="R1214" s="23"/>
    </row>
    <row r="1215" ht="20.25">
      <c r="R1215" s="23"/>
    </row>
    <row r="1216" ht="20.25">
      <c r="R1216" s="23"/>
    </row>
    <row r="1217" ht="20.25">
      <c r="R1217" s="23"/>
    </row>
    <row r="1218" ht="20.25">
      <c r="R1218" s="23"/>
    </row>
    <row r="1219" ht="20.25">
      <c r="R1219" s="23"/>
    </row>
    <row r="1220" ht="20.25">
      <c r="R1220" s="23"/>
    </row>
    <row r="1221" ht="20.25">
      <c r="R1221" s="23"/>
    </row>
    <row r="1222" ht="20.25">
      <c r="R1222" s="23"/>
    </row>
    <row r="1223" ht="20.25">
      <c r="R1223" s="23"/>
    </row>
    <row r="1224" ht="20.25">
      <c r="R1224" s="23"/>
    </row>
    <row r="1225" ht="20.25">
      <c r="R1225" s="23"/>
    </row>
    <row r="1226" ht="20.25">
      <c r="R1226" s="23"/>
    </row>
    <row r="1227" ht="20.25">
      <c r="R1227" s="23"/>
    </row>
    <row r="1228" ht="20.25">
      <c r="R1228" s="23"/>
    </row>
    <row r="1229" ht="20.25">
      <c r="R1229" s="23"/>
    </row>
    <row r="1230" ht="20.25">
      <c r="R1230" s="23"/>
    </row>
    <row r="1231" ht="20.25">
      <c r="R1231" s="23"/>
    </row>
    <row r="1232" ht="20.25">
      <c r="R1232" s="23"/>
    </row>
    <row r="1233" ht="20.25">
      <c r="R1233" s="23"/>
    </row>
    <row r="1234" ht="20.25">
      <c r="R1234" s="23"/>
    </row>
    <row r="1235" ht="20.25">
      <c r="R1235" s="23"/>
    </row>
    <row r="1236" ht="20.25">
      <c r="R1236" s="23"/>
    </row>
    <row r="1237" ht="20.25">
      <c r="R1237" s="23"/>
    </row>
    <row r="1238" ht="20.25">
      <c r="R1238" s="23"/>
    </row>
    <row r="1239" ht="20.25">
      <c r="R1239" s="23"/>
    </row>
    <row r="1240" ht="20.25">
      <c r="R1240" s="23"/>
    </row>
    <row r="1241" ht="20.25">
      <c r="R1241" s="23"/>
    </row>
    <row r="1242" ht="20.25">
      <c r="R1242" s="23"/>
    </row>
    <row r="1243" ht="20.25">
      <c r="R1243" s="23"/>
    </row>
    <row r="1244" ht="20.25">
      <c r="R1244" s="23"/>
    </row>
    <row r="1245" ht="20.25">
      <c r="R1245" s="23"/>
    </row>
    <row r="1246" ht="20.25">
      <c r="R1246" s="23"/>
    </row>
    <row r="1247" ht="20.25">
      <c r="R1247" s="23"/>
    </row>
    <row r="1248" ht="20.25">
      <c r="R1248" s="23"/>
    </row>
    <row r="1249" ht="20.25">
      <c r="R1249" s="23"/>
    </row>
    <row r="1250" ht="20.25">
      <c r="R1250" s="23"/>
    </row>
    <row r="1251" ht="20.25">
      <c r="R1251" s="23"/>
    </row>
    <row r="1252" ht="20.25">
      <c r="R1252" s="23"/>
    </row>
    <row r="1253" ht="20.25">
      <c r="R1253" s="23"/>
    </row>
    <row r="1254" ht="20.25">
      <c r="R1254" s="23"/>
    </row>
    <row r="1255" ht="20.25">
      <c r="R1255" s="23"/>
    </row>
    <row r="1256" ht="20.25">
      <c r="R1256" s="23"/>
    </row>
    <row r="1257" ht="20.25">
      <c r="R1257" s="23"/>
    </row>
    <row r="1258" ht="20.25">
      <c r="R1258" s="23"/>
    </row>
    <row r="1259" ht="20.25">
      <c r="R1259" s="23"/>
    </row>
    <row r="1260" ht="20.25">
      <c r="R1260" s="23"/>
    </row>
    <row r="1261" ht="20.25">
      <c r="R1261" s="23"/>
    </row>
    <row r="1262" ht="20.25">
      <c r="R1262" s="23"/>
    </row>
    <row r="1263" ht="20.25">
      <c r="R1263" s="23"/>
    </row>
    <row r="1264" ht="20.25">
      <c r="R1264" s="23"/>
    </row>
    <row r="1265" ht="20.25">
      <c r="R1265" s="23"/>
    </row>
    <row r="1266" ht="20.25">
      <c r="R1266" s="23"/>
    </row>
    <row r="1267" ht="20.25">
      <c r="R1267" s="23"/>
    </row>
    <row r="1268" ht="20.25">
      <c r="R1268" s="23"/>
    </row>
    <row r="1269" ht="20.25">
      <c r="R1269" s="23"/>
    </row>
    <row r="1270" ht="20.25">
      <c r="R1270" s="23"/>
    </row>
    <row r="1271" ht="20.25">
      <c r="R1271" s="23"/>
    </row>
    <row r="1272" ht="20.25">
      <c r="R1272" s="23"/>
    </row>
    <row r="1273" ht="20.25">
      <c r="R1273" s="23"/>
    </row>
    <row r="1274" ht="20.25">
      <c r="R1274" s="23"/>
    </row>
    <row r="1275" ht="20.25">
      <c r="R1275" s="23"/>
    </row>
    <row r="1276" ht="20.25">
      <c r="R1276" s="23"/>
    </row>
    <row r="1277" ht="20.25">
      <c r="R1277" s="23"/>
    </row>
    <row r="1278" ht="20.25">
      <c r="R1278" s="23"/>
    </row>
    <row r="1279" ht="20.25">
      <c r="R1279" s="23"/>
    </row>
    <row r="1280" ht="20.25">
      <c r="R1280" s="23"/>
    </row>
    <row r="1281" ht="20.25">
      <c r="R1281" s="23"/>
    </row>
    <row r="1282" ht="20.25">
      <c r="R1282" s="23"/>
    </row>
    <row r="1283" ht="20.25">
      <c r="R1283" s="23"/>
    </row>
    <row r="1284" ht="20.25">
      <c r="R1284" s="23"/>
    </row>
    <row r="1285" ht="20.25">
      <c r="R1285" s="23"/>
    </row>
    <row r="1286" ht="20.25">
      <c r="R1286" s="23"/>
    </row>
    <row r="1287" ht="20.25">
      <c r="R1287" s="23"/>
    </row>
    <row r="1288" ht="20.25">
      <c r="R1288" s="23"/>
    </row>
    <row r="1289" ht="20.25">
      <c r="R1289" s="23"/>
    </row>
    <row r="1290" ht="20.25">
      <c r="R1290" s="23"/>
    </row>
    <row r="1291" ht="20.25">
      <c r="R1291" s="23"/>
    </row>
    <row r="1292" ht="20.25">
      <c r="R1292" s="23"/>
    </row>
    <row r="1293" ht="20.25">
      <c r="R1293" s="23"/>
    </row>
    <row r="1294" ht="20.25">
      <c r="R1294" s="23"/>
    </row>
    <row r="1295" ht="20.25">
      <c r="R1295" s="23"/>
    </row>
    <row r="1296" ht="20.25">
      <c r="R1296" s="23"/>
    </row>
    <row r="1297" ht="20.25">
      <c r="R1297" s="23"/>
    </row>
    <row r="1298" ht="20.25">
      <c r="R1298" s="23"/>
    </row>
    <row r="1299" ht="20.25">
      <c r="R1299" s="23"/>
    </row>
    <row r="1300" ht="20.25">
      <c r="R1300" s="23"/>
    </row>
    <row r="1301" ht="20.25">
      <c r="R1301" s="23"/>
    </row>
    <row r="1302" ht="20.25">
      <c r="R1302" s="23"/>
    </row>
    <row r="1303" ht="20.25">
      <c r="R1303" s="23"/>
    </row>
    <row r="1304" ht="20.25">
      <c r="R1304" s="23"/>
    </row>
    <row r="1305" ht="20.25">
      <c r="R1305" s="23"/>
    </row>
    <row r="1306" ht="20.25">
      <c r="R1306" s="23"/>
    </row>
    <row r="1307" ht="20.25">
      <c r="R1307" s="23"/>
    </row>
    <row r="1308" ht="20.25">
      <c r="R1308" s="23"/>
    </row>
    <row r="1309" ht="20.25">
      <c r="R1309" s="23"/>
    </row>
    <row r="1310" ht="20.25">
      <c r="R1310" s="23"/>
    </row>
    <row r="1311" ht="20.25">
      <c r="R1311" s="23"/>
    </row>
    <row r="1312" ht="20.25">
      <c r="R1312" s="23"/>
    </row>
    <row r="1313" ht="20.25">
      <c r="R1313" s="23"/>
    </row>
    <row r="1314" ht="20.25">
      <c r="R1314" s="23"/>
    </row>
    <row r="1315" ht="20.25">
      <c r="R1315" s="23"/>
    </row>
    <row r="1316" ht="20.25">
      <c r="R1316" s="23"/>
    </row>
    <row r="1317" ht="20.25">
      <c r="R1317" s="23"/>
    </row>
    <row r="1318" ht="20.25">
      <c r="R1318" s="23"/>
    </row>
    <row r="1319" ht="20.25">
      <c r="R1319" s="23"/>
    </row>
    <row r="1320" ht="20.25">
      <c r="R1320" s="23"/>
    </row>
    <row r="1321" ht="20.25">
      <c r="R1321" s="23"/>
    </row>
    <row r="1322" ht="20.25">
      <c r="R1322" s="23"/>
    </row>
    <row r="1323" ht="20.25">
      <c r="R1323" s="23"/>
    </row>
    <row r="1324" ht="20.25">
      <c r="R1324" s="23"/>
    </row>
    <row r="1325" ht="20.25">
      <c r="R1325" s="23"/>
    </row>
    <row r="1326" ht="20.25">
      <c r="R1326" s="23"/>
    </row>
    <row r="1327" ht="20.25">
      <c r="R1327" s="23"/>
    </row>
    <row r="1328" ht="20.25">
      <c r="R1328" s="23"/>
    </row>
    <row r="1329" ht="20.25">
      <c r="R1329" s="23"/>
    </row>
    <row r="1330" ht="20.25">
      <c r="R1330" s="23"/>
    </row>
    <row r="1331" ht="20.25">
      <c r="R1331" s="23"/>
    </row>
    <row r="1332" ht="20.25">
      <c r="R1332" s="23"/>
    </row>
    <row r="1333" ht="20.25">
      <c r="R1333" s="23"/>
    </row>
    <row r="1334" ht="20.25">
      <c r="R1334" s="23"/>
    </row>
    <row r="1335" ht="20.25">
      <c r="R1335" s="23"/>
    </row>
    <row r="1336" ht="20.25">
      <c r="R1336" s="23"/>
    </row>
    <row r="1337" ht="20.25">
      <c r="R1337" s="23"/>
    </row>
    <row r="1338" ht="20.25">
      <c r="R1338" s="23"/>
    </row>
    <row r="1339" ht="20.25">
      <c r="R1339" s="23"/>
    </row>
    <row r="1340" ht="20.25">
      <c r="R1340" s="23"/>
    </row>
    <row r="1341" ht="20.25">
      <c r="R1341" s="23"/>
    </row>
    <row r="1342" ht="20.25">
      <c r="R1342" s="23"/>
    </row>
    <row r="1343" ht="20.25">
      <c r="R1343" s="23"/>
    </row>
    <row r="1344" ht="20.25">
      <c r="R1344" s="23"/>
    </row>
    <row r="1345" ht="20.25">
      <c r="R1345" s="23"/>
    </row>
    <row r="1346" ht="20.25">
      <c r="R1346" s="23"/>
    </row>
    <row r="1347" ht="20.25">
      <c r="R1347" s="23"/>
    </row>
    <row r="1348" ht="20.25">
      <c r="R1348" s="23"/>
    </row>
    <row r="1349" ht="20.25">
      <c r="R1349" s="23"/>
    </row>
    <row r="1350" ht="20.25">
      <c r="R1350" s="23"/>
    </row>
    <row r="1351" ht="20.25">
      <c r="R1351" s="23"/>
    </row>
    <row r="1352" ht="20.25">
      <c r="R1352" s="23"/>
    </row>
    <row r="1353" ht="20.25">
      <c r="R1353" s="23"/>
    </row>
    <row r="1354" ht="20.25">
      <c r="R1354" s="23"/>
    </row>
    <row r="1355" ht="20.25">
      <c r="R1355" s="23"/>
    </row>
    <row r="1356" ht="20.25">
      <c r="R1356" s="23"/>
    </row>
    <row r="1357" ht="20.25">
      <c r="R1357" s="23"/>
    </row>
    <row r="1358" ht="20.25">
      <c r="R1358" s="23"/>
    </row>
    <row r="1359" ht="20.25">
      <c r="R1359" s="23"/>
    </row>
    <row r="1360" ht="20.25">
      <c r="R1360" s="23"/>
    </row>
    <row r="1361" ht="20.25">
      <c r="R1361" s="23"/>
    </row>
    <row r="1362" ht="20.25">
      <c r="R1362" s="23"/>
    </row>
    <row r="1363" ht="20.25">
      <c r="R1363" s="23"/>
    </row>
    <row r="1364" ht="20.25">
      <c r="R1364" s="23"/>
    </row>
    <row r="1365" ht="20.25">
      <c r="R1365" s="23"/>
    </row>
    <row r="1366" ht="20.25">
      <c r="R1366" s="23"/>
    </row>
    <row r="1367" ht="20.25">
      <c r="R1367" s="23"/>
    </row>
    <row r="1368" ht="20.25">
      <c r="R1368" s="23"/>
    </row>
    <row r="1369" ht="20.25">
      <c r="R1369" s="23"/>
    </row>
    <row r="1370" ht="20.25">
      <c r="R1370" s="23"/>
    </row>
    <row r="1371" ht="20.25">
      <c r="R1371" s="23"/>
    </row>
    <row r="1372" ht="20.25">
      <c r="R1372" s="23"/>
    </row>
    <row r="1373" ht="20.25">
      <c r="R1373" s="23"/>
    </row>
    <row r="1374" ht="20.25">
      <c r="R1374" s="23"/>
    </row>
    <row r="1375" ht="20.25">
      <c r="R1375" s="23"/>
    </row>
    <row r="1376" ht="20.25">
      <c r="R1376" s="23"/>
    </row>
    <row r="1377" ht="20.25">
      <c r="R1377" s="23"/>
    </row>
    <row r="1378" ht="20.25">
      <c r="R1378" s="23"/>
    </row>
    <row r="1379" ht="20.25">
      <c r="R1379" s="23"/>
    </row>
    <row r="1380" ht="20.25">
      <c r="R1380" s="23"/>
    </row>
    <row r="1381" ht="20.25">
      <c r="R1381" s="23"/>
    </row>
    <row r="1382" ht="20.25">
      <c r="R1382" s="23"/>
    </row>
    <row r="1383" ht="20.25">
      <c r="R1383" s="23"/>
    </row>
    <row r="1384" ht="20.25">
      <c r="R1384" s="23"/>
    </row>
    <row r="1385" ht="20.25">
      <c r="R1385" s="23"/>
    </row>
    <row r="1386" ht="20.25">
      <c r="R1386" s="23"/>
    </row>
    <row r="1387" ht="20.25">
      <c r="R1387" s="23"/>
    </row>
    <row r="1388" ht="20.25">
      <c r="R1388" s="23"/>
    </row>
    <row r="1389" ht="20.25">
      <c r="R1389" s="23"/>
    </row>
    <row r="1390" ht="20.25">
      <c r="R1390" s="23"/>
    </row>
    <row r="1391" ht="20.25">
      <c r="R1391" s="23"/>
    </row>
    <row r="1392" ht="20.25">
      <c r="R1392" s="23"/>
    </row>
    <row r="1393" ht="20.25">
      <c r="R1393" s="23"/>
    </row>
    <row r="1394" ht="20.25">
      <c r="R1394" s="23"/>
    </row>
    <row r="1395" ht="20.25">
      <c r="R1395" s="23"/>
    </row>
    <row r="1396" ht="20.25">
      <c r="R1396" s="23"/>
    </row>
    <row r="1397" ht="20.25">
      <c r="R1397" s="23"/>
    </row>
    <row r="1398" ht="20.25">
      <c r="R1398" s="23"/>
    </row>
    <row r="1399" ht="20.25">
      <c r="R1399" s="23"/>
    </row>
    <row r="1400" ht="20.25">
      <c r="R1400" s="23"/>
    </row>
    <row r="1401" ht="20.25">
      <c r="R1401" s="23"/>
    </row>
    <row r="1402" ht="20.25">
      <c r="R1402" s="23"/>
    </row>
    <row r="1403" ht="20.25">
      <c r="R1403" s="23"/>
    </row>
    <row r="1404" ht="20.25">
      <c r="R1404" s="23"/>
    </row>
    <row r="1405" ht="20.25">
      <c r="R1405" s="23"/>
    </row>
    <row r="1406" ht="20.25">
      <c r="R1406" s="23"/>
    </row>
    <row r="1407" ht="20.25">
      <c r="R1407" s="23"/>
    </row>
    <row r="1408" ht="20.25">
      <c r="R1408" s="23"/>
    </row>
  </sheetData>
  <mergeCells count="9">
    <mergeCell ref="B8:C8"/>
    <mergeCell ref="D8:E8"/>
    <mergeCell ref="F8:G8"/>
    <mergeCell ref="H8:I8"/>
    <mergeCell ref="R8:S8"/>
    <mergeCell ref="J8:K8"/>
    <mergeCell ref="L8:M8"/>
    <mergeCell ref="N8:O8"/>
    <mergeCell ref="P8:Q8"/>
  </mergeCells>
  <printOptions/>
  <pageMargins left="0.41" right="0.17" top="0.19" bottom="0.19" header="0.17" footer="0.19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lammy</dc:creator>
  <cp:keywords/>
  <dc:description/>
  <cp:lastModifiedBy>Wendy Yap</cp:lastModifiedBy>
  <cp:lastPrinted>2005-08-17T01:02:23Z</cp:lastPrinted>
  <dcterms:created xsi:type="dcterms:W3CDTF">2005-07-21T07:35:55Z</dcterms:created>
  <dcterms:modified xsi:type="dcterms:W3CDTF">2005-08-17T09:54:42Z</dcterms:modified>
  <cp:category/>
  <cp:version/>
  <cp:contentType/>
  <cp:contentStatus/>
</cp:coreProperties>
</file>